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G:\Shared drives\PROIECTE PEO &amp; PIDS\1.SES\314022_LAM-GRC\METODOLOGII+PROCEDURI\CONCURS\CONCURS 2\"/>
    </mc:Choice>
  </mc:AlternateContent>
  <xr:revisionPtr revIDLastSave="0" documentId="8_{4A6243E1-2453-4A9B-A3EB-3AB62B09E4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inimis" sheetId="1" r:id="rId1"/>
    <sheet name="Sheet1" sheetId="6" state="hidden" r:id="rId2"/>
    <sheet name="Proiectii financiare" sheetId="3" r:id="rId3"/>
    <sheet name="Cont profit si pierdere " sheetId="5" r:id="rId4"/>
  </sheets>
  <definedNames>
    <definedName name="_xlnm.Print_Area" localSheetId="3">'Cont profit si pierdere '!$A$1:$F$40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11" i="1"/>
  <c r="D24" i="1"/>
  <c r="D31" i="1"/>
  <c r="D40" i="1"/>
  <c r="D49" i="1"/>
  <c r="D3" i="5"/>
  <c r="D16" i="5" l="1"/>
  <c r="E16" i="5"/>
  <c r="F16" i="5"/>
  <c r="C16" i="5"/>
  <c r="D20" i="5"/>
  <c r="E20" i="5"/>
  <c r="F20" i="5"/>
  <c r="C20" i="5"/>
  <c r="D19" i="5"/>
  <c r="E19" i="5"/>
  <c r="F19" i="5"/>
  <c r="C19" i="5"/>
  <c r="D18" i="5"/>
  <c r="E18" i="5"/>
  <c r="F18" i="5"/>
  <c r="C18" i="5"/>
  <c r="D17" i="5"/>
  <c r="E17" i="5"/>
  <c r="F17" i="5"/>
  <c r="C17" i="5"/>
  <c r="D11" i="5"/>
  <c r="E11" i="5"/>
  <c r="F11" i="5"/>
  <c r="C11" i="5"/>
  <c r="C8" i="5"/>
  <c r="D10" i="5"/>
  <c r="E10" i="5"/>
  <c r="F10" i="5"/>
  <c r="D9" i="5"/>
  <c r="E9" i="5"/>
  <c r="F9" i="5"/>
  <c r="D19" i="3"/>
  <c r="E19" i="3"/>
  <c r="E21" i="3" s="1"/>
  <c r="F19" i="3"/>
  <c r="C29" i="3"/>
  <c r="C14" i="5" s="1"/>
  <c r="D39" i="3"/>
  <c r="E39" i="3"/>
  <c r="F39" i="3"/>
  <c r="C39" i="3"/>
  <c r="D32" i="3"/>
  <c r="D15" i="5" s="1"/>
  <c r="E32" i="3"/>
  <c r="E15" i="5" s="1"/>
  <c r="F32" i="3"/>
  <c r="F15" i="5" s="1"/>
  <c r="C32" i="3"/>
  <c r="C15" i="5" s="1"/>
  <c r="D29" i="3"/>
  <c r="D14" i="5" s="1"/>
  <c r="E29" i="3"/>
  <c r="E14" i="5" s="1"/>
  <c r="F29" i="3"/>
  <c r="F14" i="5" s="1"/>
  <c r="D12" i="3"/>
  <c r="D8" i="5" s="1"/>
  <c r="D12" i="5" s="1"/>
  <c r="D29" i="5" s="1"/>
  <c r="E12" i="3"/>
  <c r="E8" i="5" s="1"/>
  <c r="E12" i="5" s="1"/>
  <c r="E29" i="5" s="1"/>
  <c r="F12" i="3"/>
  <c r="F21" i="3" s="1"/>
  <c r="C12" i="3"/>
  <c r="C3" i="3"/>
  <c r="E49" i="1"/>
  <c r="I49" i="1"/>
  <c r="E6" i="1"/>
  <c r="I6" i="1"/>
  <c r="H53" i="1"/>
  <c r="H54" i="1"/>
  <c r="H55" i="1"/>
  <c r="H60" i="1"/>
  <c r="H61" i="1"/>
  <c r="H62" i="1"/>
  <c r="H63" i="1"/>
  <c r="H64" i="1"/>
  <c r="F51" i="1"/>
  <c r="F49" i="1" s="1"/>
  <c r="F52" i="1"/>
  <c r="H52" i="1" s="1"/>
  <c r="F53" i="1"/>
  <c r="F54" i="1"/>
  <c r="F55" i="1"/>
  <c r="F56" i="1"/>
  <c r="H56" i="1" s="1"/>
  <c r="F57" i="1"/>
  <c r="H57" i="1" s="1"/>
  <c r="F58" i="1"/>
  <c r="H58" i="1" s="1"/>
  <c r="F59" i="1"/>
  <c r="H59" i="1" s="1"/>
  <c r="F60" i="1"/>
  <c r="F61" i="1"/>
  <c r="F62" i="1"/>
  <c r="F63" i="1"/>
  <c r="F64" i="1"/>
  <c r="F65" i="1"/>
  <c r="H65" i="1" s="1"/>
  <c r="F66" i="1"/>
  <c r="H66" i="1" s="1"/>
  <c r="F67" i="1"/>
  <c r="H67" i="1" s="1"/>
  <c r="F68" i="1"/>
  <c r="H68" i="1" s="1"/>
  <c r="F69" i="1"/>
  <c r="F50" i="1"/>
  <c r="H50" i="1"/>
  <c r="F42" i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/>
  <c r="F41" i="1"/>
  <c r="H41" i="1"/>
  <c r="H33" i="1"/>
  <c r="H34" i="1"/>
  <c r="H35" i="1"/>
  <c r="H37" i="1"/>
  <c r="H38" i="1"/>
  <c r="F33" i="1"/>
  <c r="F34" i="1"/>
  <c r="F35" i="1"/>
  <c r="F36" i="1"/>
  <c r="H36" i="1" s="1"/>
  <c r="F37" i="1"/>
  <c r="F38" i="1"/>
  <c r="F39" i="1"/>
  <c r="H39" i="1"/>
  <c r="F32" i="1"/>
  <c r="H32" i="1" s="1"/>
  <c r="H27" i="1"/>
  <c r="F26" i="1"/>
  <c r="H26" i="1"/>
  <c r="F27" i="1"/>
  <c r="F28" i="1"/>
  <c r="H28" i="1" s="1"/>
  <c r="F29" i="1"/>
  <c r="H29" i="1" s="1"/>
  <c r="F30" i="1"/>
  <c r="H30" i="1"/>
  <c r="F25" i="1"/>
  <c r="H23" i="1"/>
  <c r="F13" i="1"/>
  <c r="H13" i="1"/>
  <c r="F14" i="1"/>
  <c r="H14" i="1" s="1"/>
  <c r="F15" i="1"/>
  <c r="H15" i="1" s="1"/>
  <c r="F16" i="1"/>
  <c r="H16" i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F12" i="1"/>
  <c r="H12" i="1" s="1"/>
  <c r="F8" i="1"/>
  <c r="H8" i="1"/>
  <c r="F9" i="1"/>
  <c r="H9" i="1"/>
  <c r="F10" i="1"/>
  <c r="H10" i="1" s="1"/>
  <c r="F7" i="1"/>
  <c r="E40" i="1"/>
  <c r="I40" i="1"/>
  <c r="E31" i="1"/>
  <c r="I31" i="1"/>
  <c r="E24" i="1"/>
  <c r="I24" i="1"/>
  <c r="E11" i="1"/>
  <c r="I11" i="1"/>
  <c r="H69" i="1"/>
  <c r="C71" i="1"/>
  <c r="C16" i="3" s="1"/>
  <c r="C10" i="5" s="1"/>
  <c r="F31" i="1"/>
  <c r="C21" i="5" l="1"/>
  <c r="C28" i="5" s="1"/>
  <c r="H31" i="1"/>
  <c r="F24" i="1"/>
  <c r="D21" i="3"/>
  <c r="F8" i="5"/>
  <c r="F6" i="1"/>
  <c r="H51" i="1"/>
  <c r="H49" i="1" s="1"/>
  <c r="F41" i="3"/>
  <c r="F40" i="1"/>
  <c r="E41" i="3"/>
  <c r="D41" i="3"/>
  <c r="H11" i="1"/>
  <c r="F11" i="1"/>
  <c r="H7" i="1"/>
  <c r="H6" i="1" s="1"/>
  <c r="H25" i="1"/>
  <c r="H24" i="1" s="1"/>
  <c r="H42" i="1"/>
  <c r="H40" i="1" s="1"/>
  <c r="F12" i="5"/>
  <c r="F29" i="5" s="1"/>
  <c r="E21" i="5"/>
  <c r="F21" i="5"/>
  <c r="D21" i="5"/>
  <c r="C41" i="3"/>
  <c r="C70" i="1" l="1"/>
  <c r="C72" i="1" s="1"/>
  <c r="C15" i="3"/>
  <c r="D23" i="5"/>
  <c r="D28" i="5"/>
  <c r="D30" i="5" s="1"/>
  <c r="F23" i="5"/>
  <c r="F28" i="5"/>
  <c r="F30" i="5" s="1"/>
  <c r="E23" i="5"/>
  <c r="E28" i="5"/>
  <c r="E30" i="5" s="1"/>
  <c r="C19" i="3" l="1"/>
  <c r="C21" i="3" s="1"/>
  <c r="C9" i="5"/>
  <c r="C12" i="5" s="1"/>
  <c r="F31" i="5"/>
  <c r="F32" i="5" s="1"/>
  <c r="E31" i="5"/>
  <c r="E32" i="5" s="1"/>
  <c r="D31" i="5"/>
  <c r="D32" i="5" s="1"/>
  <c r="C29" i="5" l="1"/>
  <c r="C23" i="5"/>
  <c r="C30" i="5" l="1"/>
  <c r="C31" i="5"/>
  <c r="C32" i="5" l="1"/>
</calcChain>
</file>

<file path=xl/sharedStrings.xml><?xml version="1.0" encoding="utf-8"?>
<sst xmlns="http://schemas.openxmlformats.org/spreadsheetml/2006/main" count="108" uniqueCount="87">
  <si>
    <t>Nume prenume participant:</t>
  </si>
  <si>
    <t>U.M.</t>
  </si>
  <si>
    <t>Cantitate</t>
  </si>
  <si>
    <t>TVA</t>
  </si>
  <si>
    <t>1.Cheltuieli salariale</t>
  </si>
  <si>
    <t>2. Cheltuieli aferente diverselor achiziţii de servicii specializate, pentru care beneficiarul ajutorului de minimis nu are expertiza necesară</t>
  </si>
  <si>
    <t>3.Cheltuieli cu achiziția de active fixe corporale (altele decât terenuri și imobile), obiecte de inventar, materii prime și materiale, inclusiv materiale consumabile, alte cheltuieli pentru investiţii necesare funcţionării întreprinderilor</t>
  </si>
  <si>
    <t>4.Cheltuieli cu închirierea de sedii (inclusiv depozite), spații pentru desfășurarea diverselor activități ale întreprinderii, echipamente, vehicule, diverse bunuri</t>
  </si>
  <si>
    <t>5.Cheltuieli de informare şi publicitate aferente funcţionării întreprinderilor</t>
  </si>
  <si>
    <t xml:space="preserve">6.Alte cheltuieli aferente funcţionării întreprinderilor </t>
  </si>
  <si>
    <t>Total buget din finantarea nerambursabila</t>
  </si>
  <si>
    <t>Semnatura:</t>
  </si>
  <si>
    <t>Anexa 8 -Buget plan de afaceri - proiectii financiare</t>
  </si>
  <si>
    <t xml:space="preserve">  Prognoza veniturilor </t>
  </si>
  <si>
    <t>Nr.crt</t>
  </si>
  <si>
    <t>Categoria</t>
  </si>
  <si>
    <t>Total 2025</t>
  </si>
  <si>
    <t>Total 2026</t>
  </si>
  <si>
    <t>Total 2027</t>
  </si>
  <si>
    <t>Vanzari fizice previzionate</t>
  </si>
  <si>
    <t>Total venituri din productie/ servicii/ comert</t>
  </si>
  <si>
    <t xml:space="preserve">Venituri din servicii </t>
  </si>
  <si>
    <t>Venituri din vanzarea marfurilor</t>
  </si>
  <si>
    <t>Venituri din subventii de exploatare aferente cifrei de afaceri nete( finantarea nerambursabila)</t>
  </si>
  <si>
    <t>Venituri din contributie proprie</t>
  </si>
  <si>
    <t>Venituri din alte activitati</t>
  </si>
  <si>
    <t>Alte venituri din exploatare</t>
  </si>
  <si>
    <t>Total venituri din exploatare</t>
  </si>
  <si>
    <t>Venituri financiare</t>
  </si>
  <si>
    <t xml:space="preserve">TOTAL VENITURI </t>
  </si>
  <si>
    <t>Total 2028</t>
  </si>
  <si>
    <t xml:space="preserve">  Prognoza cheltuielilor</t>
  </si>
  <si>
    <t>Nr. Crt.</t>
  </si>
  <si>
    <t>Cheltuieli cu materiile prime si cu materialele consumabile</t>
  </si>
  <si>
    <t>Cheltuieli materiale</t>
  </si>
  <si>
    <t>Cheltuieli cu utilitatile</t>
  </si>
  <si>
    <t xml:space="preserve">Total cheltuieli materiale </t>
  </si>
  <si>
    <t>Cheltuieli cu personalul angajat</t>
  </si>
  <si>
    <t>Cheltuieli cu asigurarile si protectia sociala</t>
  </si>
  <si>
    <t xml:space="preserve">Total Cheltuieli cu personalul </t>
  </si>
  <si>
    <t>Cheltuieli cu marfurile</t>
  </si>
  <si>
    <t>Cheltuieli cu serviciile</t>
  </si>
  <si>
    <t>Cheltuieli cu amortizarea</t>
  </si>
  <si>
    <t>Cheltuieli cu impozite si taxe</t>
  </si>
  <si>
    <t>Alte cheltuieli de exploatare</t>
  </si>
  <si>
    <t xml:space="preserve">Total cheltuieli pentru exploatare </t>
  </si>
  <si>
    <t>Cheltuieli financiare</t>
  </si>
  <si>
    <t>TOTAL CHELTUIELI</t>
  </si>
  <si>
    <t>Anul 0 este anul 2025 si cuprinde primele 5 luni de implementare al planului de afaceri 01 august 2025-31 decembrie 2025</t>
  </si>
  <si>
    <t>Anul 1 este primul an fiscal întreg încheiat, respectiv 2026</t>
  </si>
  <si>
    <t>Anul 2 este al doilea an fiscal întreg încheiat, respectiv 2027</t>
  </si>
  <si>
    <t>Anul 3 este al treilea an fiscal întreg încheiat, respectiv 2028</t>
  </si>
  <si>
    <t>CONT PROFIT SI PIERDERE</t>
  </si>
  <si>
    <t>Venituri din exploatare</t>
  </si>
  <si>
    <t>Cifra de afaceri (productie,servicii,marfuri)</t>
  </si>
  <si>
    <t>Venituri  din subventii aferente cifrei de afaceri(finantare nerambursabila)</t>
  </si>
  <si>
    <t>Total Venituri  din exploatare</t>
  </si>
  <si>
    <t>Cheltuieli pentru exploatare</t>
  </si>
  <si>
    <t xml:space="preserve">Cheltuieli materiale – total </t>
  </si>
  <si>
    <t>Cheltuieli cu personalul – total</t>
  </si>
  <si>
    <t>Cheltuieli cu marfuri si servicii</t>
  </si>
  <si>
    <t xml:space="preserve">Cheltuieli cu investitiile </t>
  </si>
  <si>
    <t xml:space="preserve">Total Cheltuieli pentru exploatare </t>
  </si>
  <si>
    <t>Rezultatul din exploatare</t>
  </si>
  <si>
    <t xml:space="preserve">Venituri financiare </t>
  </si>
  <si>
    <t>Venituri financiare – total</t>
  </si>
  <si>
    <t>Cheltuieli financiare-total</t>
  </si>
  <si>
    <t>Rezultatul financiar</t>
  </si>
  <si>
    <t>Rezultatul brut</t>
  </si>
  <si>
    <t>Impozitul pe profit / cifra de afaceri</t>
  </si>
  <si>
    <t>Rezultatul net al exercitiului financiar</t>
  </si>
  <si>
    <t>Anexa 8 -Buget plan de afaceri - cont profit si pierdere</t>
  </si>
  <si>
    <t>Total buget din contributie proprie</t>
  </si>
  <si>
    <t>TOTAL BUGET</t>
  </si>
  <si>
    <t xml:space="preserve">Anexa 8 -Buget plan de afaceri </t>
  </si>
  <si>
    <t>Categoria de cheltuială</t>
  </si>
  <si>
    <t>Preț unitar FĂRĂ tva</t>
  </si>
  <si>
    <t>Valoare totală fără TVA</t>
  </si>
  <si>
    <t>Valoare totală nerambursabilă cu tva</t>
  </si>
  <si>
    <t>Valoare contribuție proprie</t>
  </si>
  <si>
    <t>Cheltuieli cu investitiile</t>
  </si>
  <si>
    <t>Buc.</t>
  </si>
  <si>
    <t>Luna.</t>
  </si>
  <si>
    <t>Ore</t>
  </si>
  <si>
    <t>Set.</t>
  </si>
  <si>
    <t>Kg.</t>
  </si>
  <si>
    <t>Eveniment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</si>
</sst>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wrapText="1"/>
    </xf>
    <xf numFmtId="9" fontId="0" fillId="0" borderId="0" xfId="0" applyNumberFormat="1"/>
    <xf numFmtId="164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0" fontId="2" fillId="2" borderId="1" xfId="0" applyNumberFormat="1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wrapText="1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2" fontId="2" fillId="0" borderId="0" xfId="0" applyNumberFormat="1" applyFont="1" applyAlignment="1">
      <alignment horizontal="center" wrapText="1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2" fontId="2" fillId="2" borderId="14" xfId="0" applyNumberFormat="1" applyFont="1" applyFill="1" applyBorder="1" applyAlignment="1" applyProtection="1">
      <alignment horizont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2" fontId="2" fillId="2" borderId="19" xfId="0" applyNumberFormat="1" applyFont="1" applyFill="1" applyBorder="1" applyAlignment="1" applyProtection="1">
      <alignment horizontal="center" wrapText="1"/>
      <protection locked="0"/>
    </xf>
    <xf numFmtId="0" fontId="5" fillId="0" borderId="25" xfId="0" applyFont="1" applyBorder="1" applyAlignment="1">
      <alignment horizontal="center" vertical="center" wrapText="1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2" fontId="2" fillId="2" borderId="26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2" fontId="5" fillId="0" borderId="3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4" fontId="2" fillId="2" borderId="1" xfId="0" applyNumberFormat="1" applyFont="1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wrapText="1"/>
    </xf>
    <xf numFmtId="2" fontId="5" fillId="0" borderId="28" xfId="0" applyNumberFormat="1" applyFont="1" applyBorder="1" applyAlignment="1">
      <alignment horizontal="center" vertical="center" wrapText="1"/>
    </xf>
    <xf numFmtId="2" fontId="5" fillId="0" borderId="2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10" fontId="2" fillId="3" borderId="0" xfId="0" applyNumberFormat="1" applyFont="1" applyFill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2" fontId="4" fillId="0" borderId="2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4" fontId="2" fillId="0" borderId="0" xfId="0" applyNumberFormat="1" applyFont="1" applyAlignment="1">
      <alignment wrapText="1"/>
    </xf>
    <xf numFmtId="10" fontId="2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4" fontId="2" fillId="0" borderId="1" xfId="0" applyNumberFormat="1" applyFont="1" applyBorder="1" applyAlignment="1">
      <alignment wrapText="1"/>
    </xf>
    <xf numFmtId="164" fontId="2" fillId="0" borderId="0" xfId="0" applyNumberFormat="1" applyFont="1" applyAlignment="1">
      <alignment wrapText="1"/>
    </xf>
    <xf numFmtId="0" fontId="3" fillId="0" borderId="28" xfId="0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10" fontId="3" fillId="0" borderId="28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left" wrapText="1"/>
    </xf>
    <xf numFmtId="4" fontId="2" fillId="2" borderId="14" xfId="0" applyNumberFormat="1" applyFont="1" applyFill="1" applyBorder="1" applyAlignment="1" applyProtection="1">
      <alignment wrapText="1"/>
      <protection locked="0"/>
    </xf>
    <xf numFmtId="164" fontId="2" fillId="0" borderId="10" xfId="0" applyNumberFormat="1" applyFont="1" applyBorder="1" applyAlignment="1">
      <alignment horizontal="left" wrapText="1"/>
    </xf>
    <xf numFmtId="164" fontId="2" fillId="2" borderId="1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" fontId="2" fillId="2" borderId="11" xfId="0" applyNumberFormat="1" applyFont="1" applyFill="1" applyBorder="1" applyAlignment="1" applyProtection="1">
      <alignment wrapText="1"/>
      <protection locked="0"/>
    </xf>
    <xf numFmtId="4" fontId="2" fillId="0" borderId="11" xfId="0" applyNumberFormat="1" applyFont="1" applyBorder="1" applyAlignment="1">
      <alignment wrapText="1"/>
    </xf>
    <xf numFmtId="4" fontId="2" fillId="2" borderId="12" xfId="0" applyNumberFormat="1" applyFont="1" applyFill="1" applyBorder="1" applyAlignment="1" applyProtection="1">
      <alignment wrapText="1"/>
      <protection locked="0"/>
    </xf>
    <xf numFmtId="0" fontId="3" fillId="0" borderId="9" xfId="0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center" wrapText="1"/>
    </xf>
    <xf numFmtId="4" fontId="3" fillId="0" borderId="26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left" wrapText="1"/>
    </xf>
    <xf numFmtId="2" fontId="2" fillId="0" borderId="10" xfId="0" applyNumberFormat="1" applyFont="1" applyBorder="1" applyAlignment="1">
      <alignment horizontal="left" wrapText="1"/>
    </xf>
    <xf numFmtId="2" fontId="2" fillId="2" borderId="11" xfId="0" applyNumberFormat="1" applyFont="1" applyFill="1" applyBorder="1" applyAlignment="1" applyProtection="1">
      <alignment horizontal="left" wrapText="1"/>
      <protection locked="0"/>
    </xf>
    <xf numFmtId="10" fontId="2" fillId="2" borderId="11" xfId="0" applyNumberFormat="1" applyFont="1" applyFill="1" applyBorder="1" applyAlignment="1" applyProtection="1">
      <alignment wrapText="1"/>
      <protection locked="0"/>
    </xf>
    <xf numFmtId="4" fontId="2" fillId="0" borderId="35" xfId="0" applyNumberFormat="1" applyFont="1" applyBorder="1" applyAlignment="1">
      <alignment horizontal="center" wrapText="1"/>
    </xf>
    <xf numFmtId="4" fontId="2" fillId="0" borderId="36" xfId="0" applyNumberFormat="1" applyFont="1" applyBorder="1" applyAlignment="1">
      <alignment horizontal="center" wrapText="1"/>
    </xf>
    <xf numFmtId="4" fontId="2" fillId="0" borderId="37" xfId="0" applyNumberFormat="1" applyFont="1" applyBorder="1" applyAlignment="1">
      <alignment horizontal="center" wrapText="1"/>
    </xf>
    <xf numFmtId="4" fontId="8" fillId="0" borderId="35" xfId="0" applyNumberFormat="1" applyFont="1" applyBorder="1" applyAlignment="1">
      <alignment horizontal="center" wrapText="1"/>
    </xf>
    <xf numFmtId="4" fontId="8" fillId="0" borderId="36" xfId="0" applyNumberFormat="1" applyFont="1" applyBorder="1" applyAlignment="1">
      <alignment horizontal="center" wrapText="1"/>
    </xf>
    <xf numFmtId="4" fontId="8" fillId="0" borderId="37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0" fontId="2" fillId="0" borderId="7" xfId="0" applyNumberFormat="1" applyFont="1" applyBorder="1" applyAlignment="1">
      <alignment horizontal="center" wrapText="1"/>
    </xf>
    <xf numFmtId="10" fontId="2" fillId="0" borderId="8" xfId="0" applyNumberFormat="1" applyFont="1" applyBorder="1" applyAlignment="1">
      <alignment horizontal="center" wrapText="1"/>
    </xf>
    <xf numFmtId="10" fontId="2" fillId="0" borderId="31" xfId="0" applyNumberFormat="1" applyFont="1" applyBorder="1" applyAlignment="1">
      <alignment horizont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top" wrapText="1"/>
    </xf>
    <xf numFmtId="164" fontId="1" fillId="0" borderId="33" xfId="0" applyNumberFormat="1" applyFont="1" applyBorder="1" applyAlignment="1">
      <alignment horizontal="center" vertical="top" wrapText="1"/>
    </xf>
    <xf numFmtId="164" fontId="1" fillId="0" borderId="23" xfId="0" applyNumberFormat="1" applyFont="1" applyBorder="1" applyAlignment="1">
      <alignment horizontal="center" vertical="top" wrapText="1"/>
    </xf>
    <xf numFmtId="164" fontId="1" fillId="0" borderId="24" xfId="0" applyNumberFormat="1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wrapText="1"/>
    </xf>
    <xf numFmtId="49" fontId="2" fillId="2" borderId="0" xfId="0" applyNumberFormat="1" applyFont="1" applyFill="1" applyAlignment="1" applyProtection="1">
      <alignment horizontal="center" wrapText="1"/>
      <protection locked="0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wrapText="1"/>
    </xf>
    <xf numFmtId="164" fontId="3" fillId="0" borderId="3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zoomScaleNormal="100" workbookViewId="0">
      <selection activeCell="K14" sqref="K14"/>
    </sheetView>
  </sheetViews>
  <sheetFormatPr defaultColWidth="8.88671875" defaultRowHeight="13.8" x14ac:dyDescent="0.25"/>
  <cols>
    <col min="1" max="1" width="5.33203125" style="77" customWidth="1"/>
    <col min="2" max="2" width="87.44140625" style="77" customWidth="1"/>
    <col min="3" max="3" width="5.6640625" style="1" bestFit="1" customWidth="1"/>
    <col min="4" max="4" width="10.44140625" style="1" customWidth="1"/>
    <col min="5" max="5" width="12.88671875" style="72" customWidth="1"/>
    <col min="6" max="6" width="12.21875" style="72" customWidth="1"/>
    <col min="7" max="7" width="7.77734375" style="73" customWidth="1"/>
    <col min="8" max="8" width="21.109375" style="72" customWidth="1"/>
    <col min="9" max="9" width="18.6640625" style="72" customWidth="1"/>
    <col min="10" max="16384" width="8.88671875" style="1"/>
  </cols>
  <sheetData>
    <row r="1" spans="1:10" x14ac:dyDescent="0.25">
      <c r="A1" s="117" t="s">
        <v>74</v>
      </c>
      <c r="B1" s="117"/>
    </row>
    <row r="3" spans="1:10" x14ac:dyDescent="0.25">
      <c r="A3" s="117" t="s">
        <v>0</v>
      </c>
      <c r="B3" s="117"/>
      <c r="C3" s="118"/>
      <c r="D3" s="118"/>
      <c r="E3" s="118"/>
    </row>
    <row r="4" spans="1:10" ht="14.4" thickBot="1" x14ac:dyDescent="0.3"/>
    <row r="5" spans="1:10" s="75" customFormat="1" ht="42" thickBot="1" x14ac:dyDescent="0.35">
      <c r="A5" s="119" t="s">
        <v>75</v>
      </c>
      <c r="B5" s="120"/>
      <c r="C5" s="93" t="s">
        <v>1</v>
      </c>
      <c r="D5" s="93" t="s">
        <v>2</v>
      </c>
      <c r="E5" s="94" t="s">
        <v>76</v>
      </c>
      <c r="F5" s="94" t="s">
        <v>77</v>
      </c>
      <c r="G5" s="95" t="s">
        <v>3</v>
      </c>
      <c r="H5" s="94" t="s">
        <v>78</v>
      </c>
      <c r="I5" s="96" t="s">
        <v>79</v>
      </c>
      <c r="J5" s="74"/>
    </row>
    <row r="6" spans="1:10" s="25" customFormat="1" x14ac:dyDescent="0.25">
      <c r="A6" s="121" t="s">
        <v>4</v>
      </c>
      <c r="B6" s="122"/>
      <c r="C6" s="90"/>
      <c r="D6" s="90">
        <f>SUM(D7:D10)</f>
        <v>0</v>
      </c>
      <c r="E6" s="91">
        <f t="shared" ref="E6:I6" si="0">SUM(E7:E10)</f>
        <v>0</v>
      </c>
      <c r="F6" s="91">
        <f t="shared" si="0"/>
        <v>0</v>
      </c>
      <c r="G6" s="90"/>
      <c r="H6" s="91">
        <f t="shared" si="0"/>
        <v>0</v>
      </c>
      <c r="I6" s="92">
        <f t="shared" si="0"/>
        <v>0</v>
      </c>
    </row>
    <row r="7" spans="1:10" x14ac:dyDescent="0.25">
      <c r="A7" s="82">
        <v>1.1000000000000001</v>
      </c>
      <c r="B7" s="3"/>
      <c r="C7" s="4"/>
      <c r="D7" s="4"/>
      <c r="E7" s="47"/>
      <c r="F7" s="76">
        <f>D7*E7</f>
        <v>0</v>
      </c>
      <c r="G7" s="108"/>
      <c r="H7" s="76">
        <f>(F7+F7*G7)-I7</f>
        <v>0</v>
      </c>
      <c r="I7" s="83"/>
    </row>
    <row r="8" spans="1:10" x14ac:dyDescent="0.25">
      <c r="A8" s="82">
        <v>1.2</v>
      </c>
      <c r="B8" s="3"/>
      <c r="C8" s="4"/>
      <c r="D8" s="4"/>
      <c r="E8" s="47"/>
      <c r="F8" s="76">
        <f t="shared" ref="F8:F10" si="1">D8*E8</f>
        <v>0</v>
      </c>
      <c r="G8" s="109"/>
      <c r="H8" s="76">
        <f t="shared" ref="H8:H10" si="2">(F8+F8*G8)-I8</f>
        <v>0</v>
      </c>
      <c r="I8" s="83"/>
    </row>
    <row r="9" spans="1:10" x14ac:dyDescent="0.25">
      <c r="A9" s="82">
        <v>1.3</v>
      </c>
      <c r="B9" s="3"/>
      <c r="C9" s="4"/>
      <c r="D9" s="4"/>
      <c r="E9" s="47"/>
      <c r="F9" s="76">
        <f t="shared" si="1"/>
        <v>0</v>
      </c>
      <c r="G9" s="109"/>
      <c r="H9" s="76">
        <f t="shared" si="2"/>
        <v>0</v>
      </c>
      <c r="I9" s="83"/>
    </row>
    <row r="10" spans="1:10" ht="14.4" thickBot="1" x14ac:dyDescent="0.3">
      <c r="A10" s="84">
        <v>1.4</v>
      </c>
      <c r="B10" s="85"/>
      <c r="C10" s="86"/>
      <c r="D10" s="86"/>
      <c r="E10" s="87"/>
      <c r="F10" s="88">
        <f t="shared" si="1"/>
        <v>0</v>
      </c>
      <c r="G10" s="110"/>
      <c r="H10" s="88">
        <f t="shared" si="2"/>
        <v>0</v>
      </c>
      <c r="I10" s="89"/>
    </row>
    <row r="11" spans="1:10" ht="34.200000000000003" customHeight="1" x14ac:dyDescent="0.25">
      <c r="A11" s="111" t="s">
        <v>5</v>
      </c>
      <c r="B11" s="112"/>
      <c r="C11" s="78"/>
      <c r="D11" s="78">
        <f>SUM(D12:D23)</f>
        <v>0</v>
      </c>
      <c r="E11" s="79">
        <f t="shared" ref="E11:I11" si="3">SUM(E12:E23)</f>
        <v>0</v>
      </c>
      <c r="F11" s="79">
        <f t="shared" si="3"/>
        <v>0</v>
      </c>
      <c r="G11" s="80"/>
      <c r="H11" s="79">
        <f t="shared" si="3"/>
        <v>0</v>
      </c>
      <c r="I11" s="81">
        <f t="shared" si="3"/>
        <v>0</v>
      </c>
    </row>
    <row r="12" spans="1:10" x14ac:dyDescent="0.25">
      <c r="A12" s="82">
        <v>2.1</v>
      </c>
      <c r="B12" s="3"/>
      <c r="C12" s="4"/>
      <c r="D12" s="4"/>
      <c r="E12" s="47"/>
      <c r="F12" s="76">
        <f>D12*E12</f>
        <v>0</v>
      </c>
      <c r="G12" s="5"/>
      <c r="H12" s="76">
        <f>(F12+F12*G12)-I12</f>
        <v>0</v>
      </c>
      <c r="I12" s="83"/>
    </row>
    <row r="13" spans="1:10" x14ac:dyDescent="0.25">
      <c r="A13" s="82">
        <v>2.2000000000000002</v>
      </c>
      <c r="B13" s="3"/>
      <c r="C13" s="4"/>
      <c r="D13" s="4"/>
      <c r="E13" s="47"/>
      <c r="F13" s="76">
        <f t="shared" ref="F13:F23" si="4">D13*E13</f>
        <v>0</v>
      </c>
      <c r="G13" s="5"/>
      <c r="H13" s="76">
        <f t="shared" ref="H13:H23" si="5">(F13+F13*G13)-I13</f>
        <v>0</v>
      </c>
      <c r="I13" s="83"/>
    </row>
    <row r="14" spans="1:10" x14ac:dyDescent="0.25">
      <c r="A14" s="82">
        <v>2.2999999999999998</v>
      </c>
      <c r="B14" s="3"/>
      <c r="C14" s="4"/>
      <c r="D14" s="4"/>
      <c r="E14" s="47"/>
      <c r="F14" s="76">
        <f t="shared" si="4"/>
        <v>0</v>
      </c>
      <c r="G14" s="5"/>
      <c r="H14" s="76">
        <f t="shared" si="5"/>
        <v>0</v>
      </c>
      <c r="I14" s="83"/>
    </row>
    <row r="15" spans="1:10" x14ac:dyDescent="0.25">
      <c r="A15" s="82">
        <v>2.4</v>
      </c>
      <c r="B15" s="3"/>
      <c r="C15" s="4"/>
      <c r="D15" s="4"/>
      <c r="E15" s="47"/>
      <c r="F15" s="76">
        <f t="shared" si="4"/>
        <v>0</v>
      </c>
      <c r="G15" s="5"/>
      <c r="H15" s="76">
        <f t="shared" si="5"/>
        <v>0</v>
      </c>
      <c r="I15" s="83"/>
    </row>
    <row r="16" spans="1:10" x14ac:dyDescent="0.25">
      <c r="A16" s="82">
        <v>2.5</v>
      </c>
      <c r="B16" s="3"/>
      <c r="C16" s="4"/>
      <c r="D16" s="4"/>
      <c r="E16" s="47"/>
      <c r="F16" s="76">
        <f t="shared" si="4"/>
        <v>0</v>
      </c>
      <c r="G16" s="5"/>
      <c r="H16" s="76">
        <f t="shared" si="5"/>
        <v>0</v>
      </c>
      <c r="I16" s="83"/>
    </row>
    <row r="17" spans="1:9" x14ac:dyDescent="0.25">
      <c r="A17" s="82">
        <v>2.6</v>
      </c>
      <c r="B17" s="3"/>
      <c r="C17" s="4"/>
      <c r="D17" s="4"/>
      <c r="E17" s="47"/>
      <c r="F17" s="76">
        <f t="shared" si="4"/>
        <v>0</v>
      </c>
      <c r="G17" s="5"/>
      <c r="H17" s="76">
        <f t="shared" si="5"/>
        <v>0</v>
      </c>
      <c r="I17" s="83"/>
    </row>
    <row r="18" spans="1:9" x14ac:dyDescent="0.25">
      <c r="A18" s="82">
        <v>2.7</v>
      </c>
      <c r="B18" s="3"/>
      <c r="C18" s="4"/>
      <c r="D18" s="4"/>
      <c r="E18" s="47"/>
      <c r="F18" s="76">
        <f t="shared" si="4"/>
        <v>0</v>
      </c>
      <c r="G18" s="5"/>
      <c r="H18" s="76">
        <f t="shared" si="5"/>
        <v>0</v>
      </c>
      <c r="I18" s="83"/>
    </row>
    <row r="19" spans="1:9" x14ac:dyDescent="0.25">
      <c r="A19" s="82">
        <v>2.8</v>
      </c>
      <c r="B19" s="3"/>
      <c r="C19" s="4"/>
      <c r="D19" s="4"/>
      <c r="E19" s="47"/>
      <c r="F19" s="76">
        <f t="shared" si="4"/>
        <v>0</v>
      </c>
      <c r="G19" s="5"/>
      <c r="H19" s="76">
        <f t="shared" si="5"/>
        <v>0</v>
      </c>
      <c r="I19" s="83"/>
    </row>
    <row r="20" spans="1:9" x14ac:dyDescent="0.25">
      <c r="A20" s="82">
        <v>2.9</v>
      </c>
      <c r="B20" s="3"/>
      <c r="C20" s="4"/>
      <c r="D20" s="4"/>
      <c r="E20" s="47"/>
      <c r="F20" s="76">
        <f t="shared" si="4"/>
        <v>0</v>
      </c>
      <c r="G20" s="5"/>
      <c r="H20" s="76">
        <f t="shared" si="5"/>
        <v>0</v>
      </c>
      <c r="I20" s="83"/>
    </row>
    <row r="21" spans="1:9" x14ac:dyDescent="0.25">
      <c r="A21" s="97">
        <v>2.1</v>
      </c>
      <c r="B21" s="6"/>
      <c r="C21" s="4"/>
      <c r="D21" s="4"/>
      <c r="E21" s="47"/>
      <c r="F21" s="76">
        <f t="shared" si="4"/>
        <v>0</v>
      </c>
      <c r="G21" s="5"/>
      <c r="H21" s="76">
        <f t="shared" si="5"/>
        <v>0</v>
      </c>
      <c r="I21" s="83"/>
    </row>
    <row r="22" spans="1:9" x14ac:dyDescent="0.25">
      <c r="A22" s="97">
        <v>2.11</v>
      </c>
      <c r="B22" s="6"/>
      <c r="C22" s="4"/>
      <c r="D22" s="4"/>
      <c r="E22" s="47"/>
      <c r="F22" s="76">
        <f t="shared" si="4"/>
        <v>0</v>
      </c>
      <c r="G22" s="5"/>
      <c r="H22" s="76">
        <f t="shared" si="5"/>
        <v>0</v>
      </c>
      <c r="I22" s="83"/>
    </row>
    <row r="23" spans="1:9" ht="14.4" thickBot="1" x14ac:dyDescent="0.3">
      <c r="A23" s="98">
        <v>2.12</v>
      </c>
      <c r="B23" s="99"/>
      <c r="C23" s="86"/>
      <c r="D23" s="86"/>
      <c r="E23" s="87"/>
      <c r="F23" s="88">
        <f t="shared" si="4"/>
        <v>0</v>
      </c>
      <c r="G23" s="100"/>
      <c r="H23" s="88">
        <f t="shared" si="5"/>
        <v>0</v>
      </c>
      <c r="I23" s="89"/>
    </row>
    <row r="24" spans="1:9" s="74" customFormat="1" ht="51.6" customHeight="1" x14ac:dyDescent="0.3">
      <c r="A24" s="111" t="s">
        <v>6</v>
      </c>
      <c r="B24" s="112"/>
      <c r="C24" s="78"/>
      <c r="D24" s="78">
        <f>SUM(D25:D30)</f>
        <v>0</v>
      </c>
      <c r="E24" s="79">
        <f t="shared" ref="E24:I24" si="6">SUM(E25:E30)</f>
        <v>0</v>
      </c>
      <c r="F24" s="79">
        <f t="shared" si="6"/>
        <v>0</v>
      </c>
      <c r="G24" s="80"/>
      <c r="H24" s="79">
        <f t="shared" si="6"/>
        <v>0</v>
      </c>
      <c r="I24" s="81">
        <f t="shared" si="6"/>
        <v>0</v>
      </c>
    </row>
    <row r="25" spans="1:9" x14ac:dyDescent="0.25">
      <c r="A25" s="82">
        <v>3.1</v>
      </c>
      <c r="B25" s="3"/>
      <c r="C25" s="4"/>
      <c r="D25" s="4"/>
      <c r="E25" s="47"/>
      <c r="F25" s="76">
        <f>D25*E25</f>
        <v>0</v>
      </c>
      <c r="G25" s="5"/>
      <c r="H25" s="76">
        <f>(F25+F25*G25)-I25</f>
        <v>0</v>
      </c>
      <c r="I25" s="83"/>
    </row>
    <row r="26" spans="1:9" x14ac:dyDescent="0.25">
      <c r="A26" s="82">
        <v>3.2</v>
      </c>
      <c r="B26" s="3"/>
      <c r="C26" s="4"/>
      <c r="D26" s="4"/>
      <c r="E26" s="47"/>
      <c r="F26" s="76">
        <f t="shared" ref="F26:F30" si="7">D26*E26</f>
        <v>0</v>
      </c>
      <c r="G26" s="5"/>
      <c r="H26" s="76">
        <f t="shared" ref="H26:H30" si="8">(F26+F26*G26)-I26</f>
        <v>0</v>
      </c>
      <c r="I26" s="83"/>
    </row>
    <row r="27" spans="1:9" x14ac:dyDescent="0.25">
      <c r="A27" s="82">
        <v>3.3</v>
      </c>
      <c r="B27" s="3"/>
      <c r="C27" s="4"/>
      <c r="D27" s="4"/>
      <c r="E27" s="47"/>
      <c r="F27" s="76">
        <f t="shared" si="7"/>
        <v>0</v>
      </c>
      <c r="G27" s="5"/>
      <c r="H27" s="76">
        <f t="shared" si="8"/>
        <v>0</v>
      </c>
      <c r="I27" s="83"/>
    </row>
    <row r="28" spans="1:9" x14ac:dyDescent="0.25">
      <c r="A28" s="82">
        <v>3.4</v>
      </c>
      <c r="B28" s="3"/>
      <c r="C28" s="4"/>
      <c r="D28" s="4"/>
      <c r="E28" s="47"/>
      <c r="F28" s="76">
        <f t="shared" si="7"/>
        <v>0</v>
      </c>
      <c r="G28" s="5"/>
      <c r="H28" s="76">
        <f t="shared" si="8"/>
        <v>0</v>
      </c>
      <c r="I28" s="83"/>
    </row>
    <row r="29" spans="1:9" x14ac:dyDescent="0.25">
      <c r="A29" s="82">
        <v>3.5</v>
      </c>
      <c r="B29" s="3"/>
      <c r="C29" s="4"/>
      <c r="D29" s="4"/>
      <c r="E29" s="47"/>
      <c r="F29" s="76">
        <f t="shared" si="7"/>
        <v>0</v>
      </c>
      <c r="G29" s="5"/>
      <c r="H29" s="76">
        <f t="shared" si="8"/>
        <v>0</v>
      </c>
      <c r="I29" s="83"/>
    </row>
    <row r="30" spans="1:9" ht="14.4" thickBot="1" x14ac:dyDescent="0.3">
      <c r="A30" s="84">
        <v>3.6</v>
      </c>
      <c r="B30" s="85"/>
      <c r="C30" s="86"/>
      <c r="D30" s="86"/>
      <c r="E30" s="87"/>
      <c r="F30" s="88">
        <f t="shared" si="7"/>
        <v>0</v>
      </c>
      <c r="G30" s="100"/>
      <c r="H30" s="88">
        <f t="shared" si="8"/>
        <v>0</v>
      </c>
      <c r="I30" s="89"/>
    </row>
    <row r="31" spans="1:9" s="74" customFormat="1" ht="36" customHeight="1" x14ac:dyDescent="0.3">
      <c r="A31" s="111" t="s">
        <v>7</v>
      </c>
      <c r="B31" s="112"/>
      <c r="C31" s="78"/>
      <c r="D31" s="78">
        <f>SUM(D32:D39)</f>
        <v>0</v>
      </c>
      <c r="E31" s="79">
        <f t="shared" ref="E31:I31" si="9">SUM(E32:E39)</f>
        <v>0</v>
      </c>
      <c r="F31" s="79">
        <f t="shared" si="9"/>
        <v>0</v>
      </c>
      <c r="G31" s="80"/>
      <c r="H31" s="79">
        <f t="shared" si="9"/>
        <v>0</v>
      </c>
      <c r="I31" s="81">
        <f t="shared" si="9"/>
        <v>0</v>
      </c>
    </row>
    <row r="32" spans="1:9" x14ac:dyDescent="0.25">
      <c r="A32" s="82">
        <v>4.0999999999999996</v>
      </c>
      <c r="B32" s="3"/>
      <c r="C32" s="4"/>
      <c r="D32" s="4"/>
      <c r="E32" s="47"/>
      <c r="F32" s="76">
        <f>D32*E32</f>
        <v>0</v>
      </c>
      <c r="G32" s="5"/>
      <c r="H32" s="76">
        <f>(F32+F32*G32)-I32</f>
        <v>0</v>
      </c>
      <c r="I32" s="83"/>
    </row>
    <row r="33" spans="1:9" x14ac:dyDescent="0.25">
      <c r="A33" s="82">
        <v>4.2</v>
      </c>
      <c r="B33" s="3"/>
      <c r="C33" s="4"/>
      <c r="D33" s="4"/>
      <c r="E33" s="47"/>
      <c r="F33" s="76">
        <f t="shared" ref="F33:F39" si="10">D33*E33</f>
        <v>0</v>
      </c>
      <c r="G33" s="5"/>
      <c r="H33" s="76">
        <f t="shared" ref="H33:H39" si="11">(F33+F33*G33)-I33</f>
        <v>0</v>
      </c>
      <c r="I33" s="83"/>
    </row>
    <row r="34" spans="1:9" x14ac:dyDescent="0.25">
      <c r="A34" s="82">
        <v>4.3</v>
      </c>
      <c r="B34" s="3"/>
      <c r="C34" s="4"/>
      <c r="D34" s="4"/>
      <c r="E34" s="47"/>
      <c r="F34" s="76">
        <f t="shared" si="10"/>
        <v>0</v>
      </c>
      <c r="G34" s="5"/>
      <c r="H34" s="76">
        <f t="shared" si="11"/>
        <v>0</v>
      </c>
      <c r="I34" s="83"/>
    </row>
    <row r="35" spans="1:9" x14ac:dyDescent="0.25">
      <c r="A35" s="82">
        <v>4.4000000000000004</v>
      </c>
      <c r="B35" s="3"/>
      <c r="C35" s="4"/>
      <c r="D35" s="4"/>
      <c r="E35" s="47"/>
      <c r="F35" s="76">
        <f t="shared" si="10"/>
        <v>0</v>
      </c>
      <c r="G35" s="5"/>
      <c r="H35" s="76">
        <f t="shared" si="11"/>
        <v>0</v>
      </c>
      <c r="I35" s="83"/>
    </row>
    <row r="36" spans="1:9" x14ac:dyDescent="0.25">
      <c r="A36" s="82">
        <v>4.5</v>
      </c>
      <c r="B36" s="3"/>
      <c r="C36" s="4"/>
      <c r="D36" s="4"/>
      <c r="E36" s="47"/>
      <c r="F36" s="76">
        <f t="shared" si="10"/>
        <v>0</v>
      </c>
      <c r="G36" s="5"/>
      <c r="H36" s="76">
        <f t="shared" si="11"/>
        <v>0</v>
      </c>
      <c r="I36" s="83"/>
    </row>
    <row r="37" spans="1:9" x14ac:dyDescent="0.25">
      <c r="A37" s="82">
        <v>4.5999999999999996</v>
      </c>
      <c r="B37" s="3"/>
      <c r="C37" s="4"/>
      <c r="D37" s="4"/>
      <c r="E37" s="47"/>
      <c r="F37" s="76">
        <f t="shared" si="10"/>
        <v>0</v>
      </c>
      <c r="G37" s="5"/>
      <c r="H37" s="76">
        <f t="shared" si="11"/>
        <v>0</v>
      </c>
      <c r="I37" s="83"/>
    </row>
    <row r="38" spans="1:9" x14ac:dyDescent="0.25">
      <c r="A38" s="82">
        <v>4.7</v>
      </c>
      <c r="B38" s="3"/>
      <c r="C38" s="4"/>
      <c r="D38" s="4"/>
      <c r="E38" s="47"/>
      <c r="F38" s="76">
        <f t="shared" si="10"/>
        <v>0</v>
      </c>
      <c r="G38" s="5"/>
      <c r="H38" s="76">
        <f t="shared" si="11"/>
        <v>0</v>
      </c>
      <c r="I38" s="83"/>
    </row>
    <row r="39" spans="1:9" ht="14.4" thickBot="1" x14ac:dyDescent="0.3">
      <c r="A39" s="84">
        <v>4.8</v>
      </c>
      <c r="B39" s="85"/>
      <c r="C39" s="86"/>
      <c r="D39" s="86"/>
      <c r="E39" s="87"/>
      <c r="F39" s="88">
        <f t="shared" si="10"/>
        <v>0</v>
      </c>
      <c r="G39" s="100"/>
      <c r="H39" s="88">
        <f t="shared" si="11"/>
        <v>0</v>
      </c>
      <c r="I39" s="89"/>
    </row>
    <row r="40" spans="1:9" s="74" customFormat="1" ht="15.6" x14ac:dyDescent="0.3">
      <c r="A40" s="111" t="s">
        <v>8</v>
      </c>
      <c r="B40" s="112"/>
      <c r="C40" s="78"/>
      <c r="D40" s="78">
        <f>SUM(D41:D48)</f>
        <v>0</v>
      </c>
      <c r="E40" s="79">
        <f t="shared" ref="E40:I40" si="12">SUM(E41:E48)</f>
        <v>0</v>
      </c>
      <c r="F40" s="79">
        <f t="shared" si="12"/>
        <v>0</v>
      </c>
      <c r="G40" s="80"/>
      <c r="H40" s="79">
        <f t="shared" si="12"/>
        <v>0</v>
      </c>
      <c r="I40" s="81">
        <f t="shared" si="12"/>
        <v>0</v>
      </c>
    </row>
    <row r="41" spans="1:9" x14ac:dyDescent="0.25">
      <c r="A41" s="82">
        <v>5.0999999999999996</v>
      </c>
      <c r="B41" s="3"/>
      <c r="C41" s="4"/>
      <c r="D41" s="4"/>
      <c r="E41" s="47"/>
      <c r="F41" s="76">
        <f>D41*E41</f>
        <v>0</v>
      </c>
      <c r="G41" s="5"/>
      <c r="H41" s="76">
        <f>(F41+F41*G41)-I41</f>
        <v>0</v>
      </c>
      <c r="I41" s="83"/>
    </row>
    <row r="42" spans="1:9" x14ac:dyDescent="0.25">
      <c r="A42" s="82">
        <v>5.2</v>
      </c>
      <c r="B42" s="3"/>
      <c r="C42" s="4"/>
      <c r="D42" s="4"/>
      <c r="E42" s="47"/>
      <c r="F42" s="76">
        <f t="shared" ref="F42:F48" si="13">D42*E42</f>
        <v>0</v>
      </c>
      <c r="G42" s="5"/>
      <c r="H42" s="76">
        <f t="shared" ref="H42:H48" si="14">(F42+F42*G42)-I42</f>
        <v>0</v>
      </c>
      <c r="I42" s="83"/>
    </row>
    <row r="43" spans="1:9" x14ac:dyDescent="0.25">
      <c r="A43" s="82">
        <v>5.3</v>
      </c>
      <c r="B43" s="3"/>
      <c r="C43" s="4"/>
      <c r="D43" s="4"/>
      <c r="E43" s="47"/>
      <c r="F43" s="76">
        <f t="shared" si="13"/>
        <v>0</v>
      </c>
      <c r="G43" s="5"/>
      <c r="H43" s="76">
        <f t="shared" si="14"/>
        <v>0</v>
      </c>
      <c r="I43" s="83"/>
    </row>
    <row r="44" spans="1:9" x14ac:dyDescent="0.25">
      <c r="A44" s="82">
        <v>5.4</v>
      </c>
      <c r="B44" s="3"/>
      <c r="C44" s="4"/>
      <c r="D44" s="4"/>
      <c r="E44" s="47"/>
      <c r="F44" s="76">
        <f t="shared" si="13"/>
        <v>0</v>
      </c>
      <c r="G44" s="5"/>
      <c r="H44" s="76">
        <f t="shared" si="14"/>
        <v>0</v>
      </c>
      <c r="I44" s="83"/>
    </row>
    <row r="45" spans="1:9" x14ac:dyDescent="0.25">
      <c r="A45" s="82">
        <v>5.5</v>
      </c>
      <c r="B45" s="3"/>
      <c r="C45" s="4"/>
      <c r="D45" s="4"/>
      <c r="E45" s="47"/>
      <c r="F45" s="76">
        <f t="shared" si="13"/>
        <v>0</v>
      </c>
      <c r="G45" s="5"/>
      <c r="H45" s="76">
        <f t="shared" si="14"/>
        <v>0</v>
      </c>
      <c r="I45" s="83"/>
    </row>
    <row r="46" spans="1:9" x14ac:dyDescent="0.25">
      <c r="A46" s="82">
        <v>5.6</v>
      </c>
      <c r="B46" s="3"/>
      <c r="C46" s="4"/>
      <c r="D46" s="4"/>
      <c r="E46" s="47"/>
      <c r="F46" s="76">
        <f t="shared" si="13"/>
        <v>0</v>
      </c>
      <c r="G46" s="5"/>
      <c r="H46" s="76">
        <f t="shared" si="14"/>
        <v>0</v>
      </c>
      <c r="I46" s="83"/>
    </row>
    <row r="47" spans="1:9" x14ac:dyDescent="0.25">
      <c r="A47" s="82">
        <v>5.7</v>
      </c>
      <c r="B47" s="3"/>
      <c r="C47" s="4"/>
      <c r="D47" s="4"/>
      <c r="E47" s="47"/>
      <c r="F47" s="76">
        <f t="shared" si="13"/>
        <v>0</v>
      </c>
      <c r="G47" s="5"/>
      <c r="H47" s="76">
        <f t="shared" si="14"/>
        <v>0</v>
      </c>
      <c r="I47" s="83"/>
    </row>
    <row r="48" spans="1:9" ht="14.4" thickBot="1" x14ac:dyDescent="0.3">
      <c r="A48" s="84">
        <v>5.8</v>
      </c>
      <c r="B48" s="85"/>
      <c r="C48" s="86"/>
      <c r="D48" s="86"/>
      <c r="E48" s="87"/>
      <c r="F48" s="88">
        <f t="shared" si="13"/>
        <v>0</v>
      </c>
      <c r="G48" s="100"/>
      <c r="H48" s="88">
        <f t="shared" si="14"/>
        <v>0</v>
      </c>
      <c r="I48" s="89"/>
    </row>
    <row r="49" spans="1:9" ht="15.6" x14ac:dyDescent="0.25">
      <c r="A49" s="113" t="s">
        <v>9</v>
      </c>
      <c r="B49" s="114"/>
      <c r="C49" s="78"/>
      <c r="D49" s="78">
        <f>SUM(D50:D69)</f>
        <v>0</v>
      </c>
      <c r="E49" s="79">
        <f t="shared" ref="E49:I49" si="15">SUM(E50:E69)</f>
        <v>0</v>
      </c>
      <c r="F49" s="79">
        <f t="shared" si="15"/>
        <v>0</v>
      </c>
      <c r="G49" s="80"/>
      <c r="H49" s="79">
        <f t="shared" si="15"/>
        <v>0</v>
      </c>
      <c r="I49" s="81">
        <f t="shared" si="15"/>
        <v>0</v>
      </c>
    </row>
    <row r="50" spans="1:9" x14ac:dyDescent="0.25">
      <c r="A50" s="82">
        <v>6.1</v>
      </c>
      <c r="B50" s="3"/>
      <c r="C50" s="4"/>
      <c r="D50" s="4"/>
      <c r="E50" s="47"/>
      <c r="F50" s="76">
        <f>D50*E50</f>
        <v>0</v>
      </c>
      <c r="G50" s="5"/>
      <c r="H50" s="76">
        <f>(F50+F50*G50)-I50</f>
        <v>0</v>
      </c>
      <c r="I50" s="83"/>
    </row>
    <row r="51" spans="1:9" x14ac:dyDescent="0.25">
      <c r="A51" s="82">
        <v>6.2</v>
      </c>
      <c r="B51" s="3"/>
      <c r="C51" s="4"/>
      <c r="D51" s="4"/>
      <c r="E51" s="47"/>
      <c r="F51" s="76">
        <f t="shared" ref="F51:F69" si="16">D51*E51</f>
        <v>0</v>
      </c>
      <c r="G51" s="5"/>
      <c r="H51" s="76">
        <f t="shared" ref="H51:H69" si="17">(F51+F51*G51)-I51</f>
        <v>0</v>
      </c>
      <c r="I51" s="83"/>
    </row>
    <row r="52" spans="1:9" x14ac:dyDescent="0.25">
      <c r="A52" s="82">
        <v>6.3</v>
      </c>
      <c r="B52" s="3"/>
      <c r="C52" s="4"/>
      <c r="D52" s="4"/>
      <c r="E52" s="47"/>
      <c r="F52" s="76">
        <f t="shared" si="16"/>
        <v>0</v>
      </c>
      <c r="G52" s="5"/>
      <c r="H52" s="76">
        <f t="shared" si="17"/>
        <v>0</v>
      </c>
      <c r="I52" s="83"/>
    </row>
    <row r="53" spans="1:9" x14ac:dyDescent="0.25">
      <c r="A53" s="82">
        <v>6.4</v>
      </c>
      <c r="B53" s="3"/>
      <c r="C53" s="4"/>
      <c r="D53" s="4"/>
      <c r="E53" s="47"/>
      <c r="F53" s="76">
        <f t="shared" si="16"/>
        <v>0</v>
      </c>
      <c r="G53" s="5"/>
      <c r="H53" s="76">
        <f t="shared" si="17"/>
        <v>0</v>
      </c>
      <c r="I53" s="83"/>
    </row>
    <row r="54" spans="1:9" x14ac:dyDescent="0.25">
      <c r="A54" s="82">
        <v>6.5</v>
      </c>
      <c r="B54" s="3"/>
      <c r="C54" s="4"/>
      <c r="D54" s="4"/>
      <c r="E54" s="47"/>
      <c r="F54" s="76">
        <f t="shared" si="16"/>
        <v>0</v>
      </c>
      <c r="G54" s="5"/>
      <c r="H54" s="76">
        <f t="shared" si="17"/>
        <v>0</v>
      </c>
      <c r="I54" s="83"/>
    </row>
    <row r="55" spans="1:9" x14ac:dyDescent="0.25">
      <c r="A55" s="82">
        <v>6.6</v>
      </c>
      <c r="B55" s="3"/>
      <c r="C55" s="4"/>
      <c r="D55" s="4"/>
      <c r="E55" s="47"/>
      <c r="F55" s="76">
        <f t="shared" si="16"/>
        <v>0</v>
      </c>
      <c r="G55" s="5"/>
      <c r="H55" s="76">
        <f t="shared" si="17"/>
        <v>0</v>
      </c>
      <c r="I55" s="83"/>
    </row>
    <row r="56" spans="1:9" x14ac:dyDescent="0.25">
      <c r="A56" s="82">
        <v>6.7</v>
      </c>
      <c r="B56" s="3"/>
      <c r="C56" s="4"/>
      <c r="D56" s="4"/>
      <c r="E56" s="47"/>
      <c r="F56" s="76">
        <f t="shared" si="16"/>
        <v>0</v>
      </c>
      <c r="G56" s="5"/>
      <c r="H56" s="76">
        <f t="shared" si="17"/>
        <v>0</v>
      </c>
      <c r="I56" s="83"/>
    </row>
    <row r="57" spans="1:9" x14ac:dyDescent="0.25">
      <c r="A57" s="82">
        <v>6.8</v>
      </c>
      <c r="B57" s="3"/>
      <c r="C57" s="4"/>
      <c r="D57" s="4"/>
      <c r="E57" s="47"/>
      <c r="F57" s="76">
        <f t="shared" si="16"/>
        <v>0</v>
      </c>
      <c r="G57" s="5"/>
      <c r="H57" s="76">
        <f t="shared" si="17"/>
        <v>0</v>
      </c>
      <c r="I57" s="83"/>
    </row>
    <row r="58" spans="1:9" x14ac:dyDescent="0.25">
      <c r="A58" s="82">
        <v>6.9</v>
      </c>
      <c r="B58" s="3"/>
      <c r="C58" s="4"/>
      <c r="D58" s="4"/>
      <c r="E58" s="47"/>
      <c r="F58" s="76">
        <f t="shared" si="16"/>
        <v>0</v>
      </c>
      <c r="G58" s="5"/>
      <c r="H58" s="76">
        <f t="shared" si="17"/>
        <v>0</v>
      </c>
      <c r="I58" s="83"/>
    </row>
    <row r="59" spans="1:9" x14ac:dyDescent="0.25">
      <c r="A59" s="97">
        <v>6.1</v>
      </c>
      <c r="B59" s="6"/>
      <c r="C59" s="4"/>
      <c r="D59" s="4"/>
      <c r="E59" s="47"/>
      <c r="F59" s="76">
        <f t="shared" si="16"/>
        <v>0</v>
      </c>
      <c r="G59" s="5"/>
      <c r="H59" s="76">
        <f t="shared" si="17"/>
        <v>0</v>
      </c>
      <c r="I59" s="83"/>
    </row>
    <row r="60" spans="1:9" x14ac:dyDescent="0.25">
      <c r="A60" s="97">
        <v>6.11</v>
      </c>
      <c r="B60" s="6"/>
      <c r="C60" s="4"/>
      <c r="D60" s="4"/>
      <c r="E60" s="47"/>
      <c r="F60" s="76">
        <f t="shared" si="16"/>
        <v>0</v>
      </c>
      <c r="G60" s="5"/>
      <c r="H60" s="76">
        <f t="shared" si="17"/>
        <v>0</v>
      </c>
      <c r="I60" s="83"/>
    </row>
    <row r="61" spans="1:9" x14ac:dyDescent="0.25">
      <c r="A61" s="97">
        <v>6.12</v>
      </c>
      <c r="B61" s="6"/>
      <c r="C61" s="4"/>
      <c r="D61" s="4"/>
      <c r="E61" s="47"/>
      <c r="F61" s="76">
        <f t="shared" si="16"/>
        <v>0</v>
      </c>
      <c r="G61" s="5"/>
      <c r="H61" s="76">
        <f t="shared" si="17"/>
        <v>0</v>
      </c>
      <c r="I61" s="83"/>
    </row>
    <row r="62" spans="1:9" x14ac:dyDescent="0.25">
      <c r="A62" s="97">
        <v>6.13</v>
      </c>
      <c r="B62" s="6"/>
      <c r="C62" s="4"/>
      <c r="D62" s="4"/>
      <c r="E62" s="47"/>
      <c r="F62" s="76">
        <f t="shared" si="16"/>
        <v>0</v>
      </c>
      <c r="G62" s="5"/>
      <c r="H62" s="76">
        <f t="shared" si="17"/>
        <v>0</v>
      </c>
      <c r="I62" s="83"/>
    </row>
    <row r="63" spans="1:9" x14ac:dyDescent="0.25">
      <c r="A63" s="97">
        <v>6.14</v>
      </c>
      <c r="B63" s="6"/>
      <c r="C63" s="4"/>
      <c r="D63" s="4"/>
      <c r="E63" s="47"/>
      <c r="F63" s="76">
        <f t="shared" si="16"/>
        <v>0</v>
      </c>
      <c r="G63" s="5"/>
      <c r="H63" s="76">
        <f t="shared" si="17"/>
        <v>0</v>
      </c>
      <c r="I63" s="83"/>
    </row>
    <row r="64" spans="1:9" x14ac:dyDescent="0.25">
      <c r="A64" s="97">
        <v>6.15</v>
      </c>
      <c r="B64" s="6"/>
      <c r="C64" s="4"/>
      <c r="D64" s="4"/>
      <c r="E64" s="47"/>
      <c r="F64" s="76">
        <f t="shared" si="16"/>
        <v>0</v>
      </c>
      <c r="G64" s="5"/>
      <c r="H64" s="76">
        <f t="shared" si="17"/>
        <v>0</v>
      </c>
      <c r="I64" s="83"/>
    </row>
    <row r="65" spans="1:9" x14ac:dyDescent="0.25">
      <c r="A65" s="97">
        <v>6.16</v>
      </c>
      <c r="B65" s="6"/>
      <c r="C65" s="4"/>
      <c r="D65" s="4"/>
      <c r="E65" s="47"/>
      <c r="F65" s="76">
        <f t="shared" si="16"/>
        <v>0</v>
      </c>
      <c r="G65" s="5"/>
      <c r="H65" s="76">
        <f t="shared" si="17"/>
        <v>0</v>
      </c>
      <c r="I65" s="83"/>
    </row>
    <row r="66" spans="1:9" x14ac:dyDescent="0.25">
      <c r="A66" s="97">
        <v>6.17</v>
      </c>
      <c r="B66" s="6"/>
      <c r="C66" s="4"/>
      <c r="D66" s="4"/>
      <c r="E66" s="47"/>
      <c r="F66" s="76">
        <f t="shared" si="16"/>
        <v>0</v>
      </c>
      <c r="G66" s="5"/>
      <c r="H66" s="76">
        <f t="shared" si="17"/>
        <v>0</v>
      </c>
      <c r="I66" s="83"/>
    </row>
    <row r="67" spans="1:9" x14ac:dyDescent="0.25">
      <c r="A67" s="97">
        <v>6.18</v>
      </c>
      <c r="B67" s="6"/>
      <c r="C67" s="4"/>
      <c r="D67" s="4"/>
      <c r="E67" s="47"/>
      <c r="F67" s="76">
        <f t="shared" si="16"/>
        <v>0</v>
      </c>
      <c r="G67" s="5"/>
      <c r="H67" s="76">
        <f t="shared" si="17"/>
        <v>0</v>
      </c>
      <c r="I67" s="83"/>
    </row>
    <row r="68" spans="1:9" x14ac:dyDescent="0.25">
      <c r="A68" s="97">
        <v>6.19</v>
      </c>
      <c r="B68" s="6"/>
      <c r="C68" s="4"/>
      <c r="D68" s="4"/>
      <c r="E68" s="47"/>
      <c r="F68" s="76">
        <f t="shared" si="16"/>
        <v>0</v>
      </c>
      <c r="G68" s="5"/>
      <c r="H68" s="76">
        <f t="shared" si="17"/>
        <v>0</v>
      </c>
      <c r="I68" s="83"/>
    </row>
    <row r="69" spans="1:9" ht="14.4" thickBot="1" x14ac:dyDescent="0.3">
      <c r="A69" s="98">
        <v>6.2</v>
      </c>
      <c r="B69" s="99"/>
      <c r="C69" s="86"/>
      <c r="D69" s="86"/>
      <c r="E69" s="87"/>
      <c r="F69" s="88">
        <f t="shared" si="16"/>
        <v>0</v>
      </c>
      <c r="G69" s="100"/>
      <c r="H69" s="88">
        <f t="shared" si="17"/>
        <v>0</v>
      </c>
      <c r="I69" s="89"/>
    </row>
    <row r="70" spans="1:9" ht="16.2" thickBot="1" x14ac:dyDescent="0.3">
      <c r="A70" s="115" t="s">
        <v>10</v>
      </c>
      <c r="B70" s="116"/>
      <c r="C70" s="101">
        <f>SUM(H6,H11,H24,H31,H40,H49)</f>
        <v>0</v>
      </c>
      <c r="D70" s="102"/>
      <c r="E70" s="102"/>
      <c r="F70" s="102"/>
      <c r="G70" s="102"/>
      <c r="H70" s="102"/>
      <c r="I70" s="103"/>
    </row>
    <row r="71" spans="1:9" ht="16.2" thickBot="1" x14ac:dyDescent="0.35">
      <c r="A71" s="115" t="s">
        <v>72</v>
      </c>
      <c r="B71" s="116"/>
      <c r="C71" s="104">
        <f>SUM(I49,I40,I31,I24,I11,I6)</f>
        <v>0</v>
      </c>
      <c r="D71" s="105"/>
      <c r="E71" s="105"/>
      <c r="F71" s="105"/>
      <c r="G71" s="105"/>
      <c r="H71" s="105"/>
      <c r="I71" s="106"/>
    </row>
    <row r="72" spans="1:9" ht="16.2" thickBot="1" x14ac:dyDescent="0.3">
      <c r="A72" s="115" t="s">
        <v>73</v>
      </c>
      <c r="B72" s="116"/>
      <c r="C72" s="101">
        <f>SUM(C70:I71)</f>
        <v>0</v>
      </c>
      <c r="D72" s="102"/>
      <c r="E72" s="102"/>
      <c r="F72" s="102"/>
      <c r="G72" s="102"/>
      <c r="H72" s="102"/>
      <c r="I72" s="103"/>
    </row>
    <row r="74" spans="1:9" x14ac:dyDescent="0.25">
      <c r="A74" s="107" t="s">
        <v>11</v>
      </c>
      <c r="B74" s="107"/>
    </row>
  </sheetData>
  <sheetProtection sheet="1" objects="1" scenarios="1"/>
  <dataConsolidate/>
  <mergeCells count="18">
    <mergeCell ref="A1:B1"/>
    <mergeCell ref="A3:B3"/>
    <mergeCell ref="C3:E3"/>
    <mergeCell ref="A5:B5"/>
    <mergeCell ref="A6:B6"/>
    <mergeCell ref="C70:I70"/>
    <mergeCell ref="C71:I71"/>
    <mergeCell ref="C72:I72"/>
    <mergeCell ref="A74:B74"/>
    <mergeCell ref="G7:G10"/>
    <mergeCell ref="A40:B40"/>
    <mergeCell ref="A49:B49"/>
    <mergeCell ref="A70:B70"/>
    <mergeCell ref="A71:B71"/>
    <mergeCell ref="A72:B72"/>
    <mergeCell ref="A11:B11"/>
    <mergeCell ref="A24:B24"/>
    <mergeCell ref="A31:B31"/>
  </mergeCells>
  <pageMargins left="0.7" right="0.7" top="0.75" bottom="0.75" header="0.3" footer="0.3"/>
  <pageSetup paperSize="9" scale="72" orientation="landscape" r:id="rId1"/>
  <rowBreaks count="1" manualBreakCount="1">
    <brk id="39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42E7ECF-BEC9-461C-A532-A6D294CBCA7A}">
          <x14:formula1>
            <xm:f>Sheet1!$B$2:$B$5</xm:f>
          </x14:formula1>
          <xm:sqref>G50:G69 G12:G23 G25:G30 G32:G39 G41:G48</xm:sqref>
        </x14:dataValidation>
        <x14:dataValidation type="list" allowBlank="1" showInputMessage="1" showErrorMessage="1" xr:uid="{98D9CE4F-2A24-45D2-BCBE-F2F06183BD73}">
          <x14:formula1>
            <xm:f>Sheet1!$D$2:$D$7</xm:f>
          </x14:formula1>
          <xm:sqref>C7:C10 C12:C23 C25:C30 C32:C39 C41:C48 C50:C69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2BDC-E6A4-424E-A9E2-E0082C47203B}">
  <dimension ref="B2:D7"/>
  <sheetViews>
    <sheetView workbookViewId="0">
      <selection activeCell="K24" sqref="K24"/>
    </sheetView>
  </sheetViews>
  <sheetFormatPr defaultRowHeight="14.4" x14ac:dyDescent="0.3"/>
  <sheetData>
    <row r="2" spans="2:4" x14ac:dyDescent="0.3">
      <c r="B2" s="2">
        <v>0</v>
      </c>
      <c r="C2" s="2">
        <v>0.01</v>
      </c>
      <c r="D2" t="s">
        <v>81</v>
      </c>
    </row>
    <row r="3" spans="2:4" x14ac:dyDescent="0.3">
      <c r="B3" s="2">
        <v>0.05</v>
      </c>
      <c r="C3" s="2">
        <v>0.16</v>
      </c>
      <c r="D3" t="s">
        <v>82</v>
      </c>
    </row>
    <row r="4" spans="2:4" x14ac:dyDescent="0.3">
      <c r="B4" s="2">
        <v>0.09</v>
      </c>
      <c r="D4" t="s">
        <v>83</v>
      </c>
    </row>
    <row r="5" spans="2:4" x14ac:dyDescent="0.3">
      <c r="B5" s="2">
        <v>0.19</v>
      </c>
      <c r="D5" t="s">
        <v>84</v>
      </c>
    </row>
    <row r="6" spans="2:4" x14ac:dyDescent="0.3">
      <c r="D6" t="s">
        <v>85</v>
      </c>
    </row>
    <row r="7" spans="2:4" x14ac:dyDescent="0.3">
      <c r="D7" t="s">
        <v>86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8F8C-DEEE-4631-94C9-FD676F5B1E82}">
  <dimension ref="A1:F44"/>
  <sheetViews>
    <sheetView zoomScaleNormal="100" workbookViewId="0">
      <selection activeCell="I18" sqref="I18"/>
    </sheetView>
  </sheetViews>
  <sheetFormatPr defaultColWidth="8.88671875" defaultRowHeight="13.8" x14ac:dyDescent="0.25"/>
  <cols>
    <col min="1" max="1" width="8.33203125" style="1" bestFit="1" customWidth="1"/>
    <col min="2" max="2" width="57.5546875" style="1" customWidth="1"/>
    <col min="3" max="6" width="12.44140625" style="9" customWidth="1"/>
    <col min="7" max="16384" width="8.88671875" style="1"/>
  </cols>
  <sheetData>
    <row r="1" spans="1:6" x14ac:dyDescent="0.25">
      <c r="A1" s="138" t="s">
        <v>12</v>
      </c>
      <c r="B1" s="138"/>
      <c r="C1" s="138"/>
      <c r="D1" s="138"/>
    </row>
    <row r="3" spans="1:6" x14ac:dyDescent="0.25">
      <c r="A3" s="137" t="s">
        <v>0</v>
      </c>
      <c r="B3" s="137"/>
      <c r="C3" s="139">
        <f>Minimis!C3</f>
        <v>0</v>
      </c>
      <c r="D3" s="139"/>
      <c r="E3" s="139"/>
    </row>
    <row r="4" spans="1:6" ht="14.4" thickBot="1" x14ac:dyDescent="0.3"/>
    <row r="5" spans="1:6" ht="15.6" x14ac:dyDescent="0.25">
      <c r="A5" s="128" t="s">
        <v>13</v>
      </c>
      <c r="B5" s="129"/>
      <c r="C5" s="129"/>
      <c r="D5" s="129"/>
      <c r="E5" s="129"/>
      <c r="F5" s="130"/>
    </row>
    <row r="6" spans="1:6" ht="16.2" thickBot="1" x14ac:dyDescent="0.3">
      <c r="A6" s="57" t="s">
        <v>14</v>
      </c>
      <c r="B6" s="58" t="s">
        <v>15</v>
      </c>
      <c r="C6" s="59" t="s">
        <v>16</v>
      </c>
      <c r="D6" s="60" t="s">
        <v>17</v>
      </c>
      <c r="E6" s="60" t="s">
        <v>18</v>
      </c>
      <c r="F6" s="61" t="s">
        <v>30</v>
      </c>
    </row>
    <row r="7" spans="1:6" ht="15.6" x14ac:dyDescent="0.25">
      <c r="A7" s="131" t="s">
        <v>19</v>
      </c>
      <c r="B7" s="132"/>
      <c r="C7" s="132"/>
      <c r="D7" s="132"/>
      <c r="E7" s="132"/>
      <c r="F7" s="133"/>
    </row>
    <row r="8" spans="1:6" ht="15.6" x14ac:dyDescent="0.25">
      <c r="A8" s="11">
        <v>1</v>
      </c>
      <c r="B8" s="8"/>
      <c r="C8" s="10"/>
      <c r="D8" s="10"/>
      <c r="E8" s="10"/>
      <c r="F8" s="12"/>
    </row>
    <row r="9" spans="1:6" ht="15.6" x14ac:dyDescent="0.25">
      <c r="A9" s="11">
        <v>2</v>
      </c>
      <c r="B9" s="8"/>
      <c r="C9" s="10"/>
      <c r="D9" s="10"/>
      <c r="E9" s="10"/>
      <c r="F9" s="12"/>
    </row>
    <row r="10" spans="1:6" ht="15.6" x14ac:dyDescent="0.25">
      <c r="A10" s="11">
        <v>3</v>
      </c>
      <c r="B10" s="8"/>
      <c r="C10" s="10"/>
      <c r="D10" s="10"/>
      <c r="E10" s="10"/>
      <c r="F10" s="12"/>
    </row>
    <row r="11" spans="1:6" ht="15.6" x14ac:dyDescent="0.25">
      <c r="A11" s="11">
        <v>4</v>
      </c>
      <c r="B11" s="8"/>
      <c r="C11" s="10"/>
      <c r="D11" s="10"/>
      <c r="E11" s="10"/>
      <c r="F11" s="12"/>
    </row>
    <row r="12" spans="1:6" ht="15.6" x14ac:dyDescent="0.25">
      <c r="A12" s="62"/>
      <c r="B12" s="63" t="s">
        <v>20</v>
      </c>
      <c r="C12" s="64">
        <f>SUM(C8:C11)</f>
        <v>0</v>
      </c>
      <c r="D12" s="64">
        <f t="shared" ref="D12:F12" si="0">SUM(D8:D11)</f>
        <v>0</v>
      </c>
      <c r="E12" s="64">
        <f t="shared" si="0"/>
        <v>0</v>
      </c>
      <c r="F12" s="65">
        <f t="shared" si="0"/>
        <v>0</v>
      </c>
    </row>
    <row r="13" spans="1:6" ht="15.6" x14ac:dyDescent="0.25">
      <c r="A13" s="11">
        <v>5</v>
      </c>
      <c r="B13" s="66" t="s">
        <v>21</v>
      </c>
      <c r="C13" s="10"/>
      <c r="D13" s="10"/>
      <c r="E13" s="10"/>
      <c r="F13" s="12"/>
    </row>
    <row r="14" spans="1:6" ht="15.6" x14ac:dyDescent="0.25">
      <c r="A14" s="11">
        <v>6</v>
      </c>
      <c r="B14" s="66" t="s">
        <v>22</v>
      </c>
      <c r="C14" s="10"/>
      <c r="D14" s="10"/>
      <c r="E14" s="10"/>
      <c r="F14" s="12"/>
    </row>
    <row r="15" spans="1:6" ht="31.2" x14ac:dyDescent="0.25">
      <c r="A15" s="11">
        <v>7</v>
      </c>
      <c r="B15" s="67" t="s">
        <v>23</v>
      </c>
      <c r="C15" s="48">
        <f>Minimis!C70</f>
        <v>0</v>
      </c>
      <c r="D15" s="48"/>
      <c r="E15" s="48"/>
      <c r="F15" s="49"/>
    </row>
    <row r="16" spans="1:6" ht="15.6" x14ac:dyDescent="0.25">
      <c r="A16" s="11">
        <v>8</v>
      </c>
      <c r="B16" s="67" t="s">
        <v>24</v>
      </c>
      <c r="C16" s="48">
        <f>Minimis!C71</f>
        <v>0</v>
      </c>
      <c r="D16" s="48"/>
      <c r="E16" s="48"/>
      <c r="F16" s="49"/>
    </row>
    <row r="17" spans="1:6" ht="15.6" x14ac:dyDescent="0.25">
      <c r="A17" s="11">
        <v>9</v>
      </c>
      <c r="B17" s="66" t="s">
        <v>25</v>
      </c>
      <c r="C17" s="10"/>
      <c r="D17" s="10"/>
      <c r="E17" s="10"/>
      <c r="F17" s="12"/>
    </row>
    <row r="18" spans="1:6" ht="15.6" x14ac:dyDescent="0.25">
      <c r="A18" s="11">
        <v>10</v>
      </c>
      <c r="B18" s="66" t="s">
        <v>26</v>
      </c>
      <c r="C18" s="10"/>
      <c r="D18" s="10"/>
      <c r="E18" s="10"/>
      <c r="F18" s="12"/>
    </row>
    <row r="19" spans="1:6" ht="15.6" x14ac:dyDescent="0.25">
      <c r="A19" s="62"/>
      <c r="B19" s="63" t="s">
        <v>27</v>
      </c>
      <c r="C19" s="64">
        <f>SUM(C13:C18)</f>
        <v>0</v>
      </c>
      <c r="D19" s="64">
        <f t="shared" ref="D19:F19" si="1">SUM(D13:D18)</f>
        <v>0</v>
      </c>
      <c r="E19" s="64">
        <f t="shared" si="1"/>
        <v>0</v>
      </c>
      <c r="F19" s="65">
        <f t="shared" si="1"/>
        <v>0</v>
      </c>
    </row>
    <row r="20" spans="1:6" ht="16.2" thickBot="1" x14ac:dyDescent="0.3">
      <c r="A20" s="13">
        <v>11</v>
      </c>
      <c r="B20" s="68" t="s">
        <v>28</v>
      </c>
      <c r="C20" s="14"/>
      <c r="D20" s="14"/>
      <c r="E20" s="14"/>
      <c r="F20" s="15"/>
    </row>
    <row r="21" spans="1:6" ht="16.2" thickBot="1" x14ac:dyDescent="0.3">
      <c r="A21" s="124" t="s">
        <v>29</v>
      </c>
      <c r="B21" s="125"/>
      <c r="C21" s="69">
        <f>C12+C19+C20</f>
        <v>0</v>
      </c>
      <c r="D21" s="69">
        <f t="shared" ref="D21:F21" si="2">D12+D19+D20</f>
        <v>0</v>
      </c>
      <c r="E21" s="69">
        <f t="shared" si="2"/>
        <v>0</v>
      </c>
      <c r="F21" s="70">
        <f t="shared" si="2"/>
        <v>0</v>
      </c>
    </row>
    <row r="23" spans="1:6" ht="14.4" thickBot="1" x14ac:dyDescent="0.3"/>
    <row r="24" spans="1:6" ht="15.6" x14ac:dyDescent="0.25">
      <c r="A24" s="134" t="s">
        <v>31</v>
      </c>
      <c r="B24" s="135"/>
      <c r="C24" s="135"/>
      <c r="D24" s="135"/>
      <c r="E24" s="135"/>
      <c r="F24" s="136"/>
    </row>
    <row r="25" spans="1:6" ht="16.2" thickBot="1" x14ac:dyDescent="0.3">
      <c r="A25" s="57" t="s">
        <v>32</v>
      </c>
      <c r="B25" s="58" t="s">
        <v>15</v>
      </c>
      <c r="C25" s="60" t="s">
        <v>16</v>
      </c>
      <c r="D25" s="60" t="s">
        <v>17</v>
      </c>
      <c r="E25" s="60" t="s">
        <v>18</v>
      </c>
      <c r="F25" s="61" t="s">
        <v>30</v>
      </c>
    </row>
    <row r="26" spans="1:6" ht="15.6" x14ac:dyDescent="0.25">
      <c r="A26" s="16">
        <v>1</v>
      </c>
      <c r="B26" s="71" t="s">
        <v>33</v>
      </c>
      <c r="C26" s="17"/>
      <c r="D26" s="17"/>
      <c r="E26" s="17"/>
      <c r="F26" s="18"/>
    </row>
    <row r="27" spans="1:6" ht="15.6" x14ac:dyDescent="0.25">
      <c r="A27" s="11">
        <v>2</v>
      </c>
      <c r="B27" s="66" t="s">
        <v>34</v>
      </c>
      <c r="C27" s="10"/>
      <c r="D27" s="10"/>
      <c r="E27" s="10"/>
      <c r="F27" s="12"/>
    </row>
    <row r="28" spans="1:6" ht="15.6" x14ac:dyDescent="0.25">
      <c r="A28" s="11">
        <v>3</v>
      </c>
      <c r="B28" s="66" t="s">
        <v>35</v>
      </c>
      <c r="C28" s="10"/>
      <c r="D28" s="10"/>
      <c r="E28" s="10"/>
      <c r="F28" s="12"/>
    </row>
    <row r="29" spans="1:6" ht="15.6" x14ac:dyDescent="0.25">
      <c r="A29" s="126" t="s">
        <v>36</v>
      </c>
      <c r="B29" s="127"/>
      <c r="C29" s="64">
        <f>SUM(C26:C28)</f>
        <v>0</v>
      </c>
      <c r="D29" s="64">
        <f t="shared" ref="D29:F29" si="3">SUM(D26:D28)</f>
        <v>0</v>
      </c>
      <c r="E29" s="64">
        <f t="shared" si="3"/>
        <v>0</v>
      </c>
      <c r="F29" s="65">
        <f t="shared" si="3"/>
        <v>0</v>
      </c>
    </row>
    <row r="30" spans="1:6" ht="15.6" x14ac:dyDescent="0.25">
      <c r="A30" s="11">
        <v>4</v>
      </c>
      <c r="B30" s="66" t="s">
        <v>37</v>
      </c>
      <c r="C30" s="10"/>
      <c r="D30" s="10"/>
      <c r="E30" s="10"/>
      <c r="F30" s="12"/>
    </row>
    <row r="31" spans="1:6" ht="15.6" x14ac:dyDescent="0.25">
      <c r="A31" s="11">
        <v>5</v>
      </c>
      <c r="B31" s="66" t="s">
        <v>38</v>
      </c>
      <c r="C31" s="10"/>
      <c r="D31" s="10"/>
      <c r="E31" s="10"/>
      <c r="F31" s="12"/>
    </row>
    <row r="32" spans="1:6" ht="15.6" x14ac:dyDescent="0.25">
      <c r="A32" s="126" t="s">
        <v>39</v>
      </c>
      <c r="B32" s="127"/>
      <c r="C32" s="64">
        <f>SUM(C30:C31)</f>
        <v>0</v>
      </c>
      <c r="D32" s="64">
        <f t="shared" ref="D32:F32" si="4">SUM(D30:D31)</f>
        <v>0</v>
      </c>
      <c r="E32" s="64">
        <f t="shared" si="4"/>
        <v>0</v>
      </c>
      <c r="F32" s="65">
        <f t="shared" si="4"/>
        <v>0</v>
      </c>
    </row>
    <row r="33" spans="1:6" ht="15.6" x14ac:dyDescent="0.25">
      <c r="A33" s="11">
        <v>6</v>
      </c>
      <c r="B33" s="66" t="s">
        <v>40</v>
      </c>
      <c r="C33" s="10"/>
      <c r="D33" s="10"/>
      <c r="E33" s="10"/>
      <c r="F33" s="12"/>
    </row>
    <row r="34" spans="1:6" ht="15.6" x14ac:dyDescent="0.25">
      <c r="A34" s="11">
        <v>7</v>
      </c>
      <c r="B34" s="66" t="s">
        <v>41</v>
      </c>
      <c r="C34" s="10"/>
      <c r="D34" s="10"/>
      <c r="E34" s="10"/>
      <c r="F34" s="12"/>
    </row>
    <row r="35" spans="1:6" ht="15.6" x14ac:dyDescent="0.25">
      <c r="A35" s="11">
        <v>8</v>
      </c>
      <c r="B35" s="66" t="s">
        <v>80</v>
      </c>
      <c r="C35" s="10"/>
      <c r="D35" s="10"/>
      <c r="E35" s="10"/>
      <c r="F35" s="12"/>
    </row>
    <row r="36" spans="1:6" ht="15.6" x14ac:dyDescent="0.25">
      <c r="A36" s="11">
        <v>9</v>
      </c>
      <c r="B36" s="66" t="s">
        <v>42</v>
      </c>
      <c r="C36" s="10"/>
      <c r="D36" s="10"/>
      <c r="E36" s="10"/>
      <c r="F36" s="12"/>
    </row>
    <row r="37" spans="1:6" ht="15.6" x14ac:dyDescent="0.25">
      <c r="A37" s="11">
        <v>10</v>
      </c>
      <c r="B37" s="66" t="s">
        <v>43</v>
      </c>
      <c r="C37" s="10"/>
      <c r="D37" s="10"/>
      <c r="E37" s="10"/>
      <c r="F37" s="12"/>
    </row>
    <row r="38" spans="1:6" ht="15.6" x14ac:dyDescent="0.25">
      <c r="A38" s="11">
        <v>11</v>
      </c>
      <c r="B38" s="66" t="s">
        <v>44</v>
      </c>
      <c r="C38" s="10"/>
      <c r="D38" s="10"/>
      <c r="E38" s="10"/>
      <c r="F38" s="12"/>
    </row>
    <row r="39" spans="1:6" ht="15.6" x14ac:dyDescent="0.25">
      <c r="A39" s="126" t="s">
        <v>45</v>
      </c>
      <c r="B39" s="127"/>
      <c r="C39" s="64">
        <f>SUM(C33:C38)</f>
        <v>0</v>
      </c>
      <c r="D39" s="64">
        <f t="shared" ref="D39:F39" si="5">SUM(D33:D38)</f>
        <v>0</v>
      </c>
      <c r="E39" s="64">
        <f t="shared" si="5"/>
        <v>0</v>
      </c>
      <c r="F39" s="65">
        <f t="shared" si="5"/>
        <v>0</v>
      </c>
    </row>
    <row r="40" spans="1:6" ht="16.2" thickBot="1" x14ac:dyDescent="0.3">
      <c r="A40" s="11">
        <v>12</v>
      </c>
      <c r="B40" s="68" t="s">
        <v>46</v>
      </c>
      <c r="C40" s="14"/>
      <c r="D40" s="14"/>
      <c r="E40" s="14"/>
      <c r="F40" s="15"/>
    </row>
    <row r="41" spans="1:6" ht="16.2" thickBot="1" x14ac:dyDescent="0.3">
      <c r="A41" s="124" t="s">
        <v>47</v>
      </c>
      <c r="B41" s="125"/>
      <c r="C41" s="69">
        <f>C29+C32+C39+C40</f>
        <v>0</v>
      </c>
      <c r="D41" s="69">
        <f t="shared" ref="D41:F41" si="6">D29+D32+D39+D40</f>
        <v>0</v>
      </c>
      <c r="E41" s="69">
        <f t="shared" si="6"/>
        <v>0</v>
      </c>
      <c r="F41" s="70">
        <f t="shared" si="6"/>
        <v>0</v>
      </c>
    </row>
    <row r="44" spans="1:6" x14ac:dyDescent="0.25">
      <c r="A44" s="123" t="s">
        <v>11</v>
      </c>
      <c r="B44" s="123"/>
    </row>
  </sheetData>
  <sheetProtection sheet="1" objects="1" scenarios="1"/>
  <mergeCells count="12">
    <mergeCell ref="A5:F5"/>
    <mergeCell ref="A7:F7"/>
    <mergeCell ref="A24:F24"/>
    <mergeCell ref="A3:B3"/>
    <mergeCell ref="A1:D1"/>
    <mergeCell ref="C3:E3"/>
    <mergeCell ref="A44:B44"/>
    <mergeCell ref="A21:B21"/>
    <mergeCell ref="A41:B41"/>
    <mergeCell ref="A29:B29"/>
    <mergeCell ref="A32:B32"/>
    <mergeCell ref="A39:B39"/>
  </mergeCells>
  <pageMargins left="0.7" right="0.7" top="0.75" bottom="0.75" header="0.3" footer="0.3"/>
  <pageSetup scale="78" orientation="portrait" r:id="rId1"/>
  <ignoredErrors>
    <ignoredError sqref="C15:C1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E979-B1DF-42E6-8605-783842E548E7}">
  <dimension ref="A1:P40"/>
  <sheetViews>
    <sheetView topLeftCell="B1" zoomScaleNormal="100" workbookViewId="0">
      <selection activeCell="D15" sqref="D15"/>
    </sheetView>
  </sheetViews>
  <sheetFormatPr defaultColWidth="8.88671875" defaultRowHeight="13.8" x14ac:dyDescent="0.25"/>
  <cols>
    <col min="1" max="1" width="7.44140625" style="7" bestFit="1" customWidth="1"/>
    <col min="2" max="2" width="43.6640625" style="26" customWidth="1"/>
    <col min="3" max="6" width="18.5546875" style="9" customWidth="1"/>
    <col min="7" max="12" width="8.88671875" style="1"/>
    <col min="13" max="13" width="17.33203125" style="1" customWidth="1"/>
    <col min="14" max="14" width="8.88671875" style="1"/>
    <col min="15" max="15" width="2.6640625" style="1" customWidth="1"/>
    <col min="16" max="16" width="0.21875" style="1" hidden="1" customWidth="1"/>
    <col min="17" max="16384" width="8.88671875" style="1"/>
  </cols>
  <sheetData>
    <row r="1" spans="1:6" x14ac:dyDescent="0.25">
      <c r="A1" s="138" t="s">
        <v>71</v>
      </c>
      <c r="B1" s="138"/>
      <c r="C1" s="138"/>
      <c r="D1" s="138"/>
    </row>
    <row r="3" spans="1:6" x14ac:dyDescent="0.25">
      <c r="B3" s="137" t="s">
        <v>0</v>
      </c>
      <c r="C3" s="137"/>
      <c r="D3" s="139">
        <f>Minimis!D3</f>
        <v>0</v>
      </c>
      <c r="E3" s="139"/>
    </row>
    <row r="4" spans="1:6" ht="14.4" thickBot="1" x14ac:dyDescent="0.3"/>
    <row r="5" spans="1:6" ht="15.6" x14ac:dyDescent="0.25">
      <c r="A5" s="143" t="s">
        <v>52</v>
      </c>
      <c r="B5" s="144"/>
      <c r="C5" s="144"/>
      <c r="D5" s="144"/>
      <c r="E5" s="144"/>
      <c r="F5" s="145"/>
    </row>
    <row r="6" spans="1:6" ht="13.8" customHeight="1" x14ac:dyDescent="0.25">
      <c r="A6" s="27" t="s">
        <v>32</v>
      </c>
      <c r="B6" s="28" t="s">
        <v>15</v>
      </c>
      <c r="C6" s="29" t="s">
        <v>16</v>
      </c>
      <c r="D6" s="29" t="s">
        <v>17</v>
      </c>
      <c r="E6" s="29" t="s">
        <v>18</v>
      </c>
      <c r="F6" s="30" t="s">
        <v>30</v>
      </c>
    </row>
    <row r="7" spans="1:6" ht="16.2" thickBot="1" x14ac:dyDescent="0.3">
      <c r="A7" s="149" t="s">
        <v>53</v>
      </c>
      <c r="B7" s="150"/>
      <c r="C7" s="150"/>
      <c r="D7" s="150"/>
      <c r="E7" s="150"/>
      <c r="F7" s="151"/>
    </row>
    <row r="8" spans="1:6" ht="15.6" x14ac:dyDescent="0.25">
      <c r="A8" s="16">
        <v>1</v>
      </c>
      <c r="B8" s="55" t="s">
        <v>54</v>
      </c>
      <c r="C8" s="32">
        <f>'Proiectii financiare'!C13+'Proiectii financiare'!C14+'Proiectii financiare'!C12</f>
        <v>0</v>
      </c>
      <c r="D8" s="32">
        <f>'Proiectii financiare'!D13+'Proiectii financiare'!D14+'Proiectii financiare'!D12</f>
        <v>0</v>
      </c>
      <c r="E8" s="32">
        <f>'Proiectii financiare'!E13+'Proiectii financiare'!E14+'Proiectii financiare'!E12</f>
        <v>0</v>
      </c>
      <c r="F8" s="33">
        <f>'Proiectii financiare'!F13+'Proiectii financiare'!F14+'Proiectii financiare'!F12</f>
        <v>0</v>
      </c>
    </row>
    <row r="9" spans="1:6" ht="31.2" x14ac:dyDescent="0.25">
      <c r="A9" s="11">
        <v>2</v>
      </c>
      <c r="B9" s="34" t="s">
        <v>55</v>
      </c>
      <c r="C9" s="35">
        <f>'Proiectii financiare'!C15</f>
        <v>0</v>
      </c>
      <c r="D9" s="35">
        <f>'Proiectii financiare'!D15</f>
        <v>0</v>
      </c>
      <c r="E9" s="35">
        <f>'Proiectii financiare'!E15</f>
        <v>0</v>
      </c>
      <c r="F9" s="36">
        <f>'Proiectii financiare'!F15</f>
        <v>0</v>
      </c>
    </row>
    <row r="10" spans="1:6" ht="15.6" x14ac:dyDescent="0.25">
      <c r="A10" s="11">
        <v>3</v>
      </c>
      <c r="B10" s="34" t="s">
        <v>24</v>
      </c>
      <c r="C10" s="35">
        <f>'Proiectii financiare'!C16</f>
        <v>0</v>
      </c>
      <c r="D10" s="35">
        <f>'Proiectii financiare'!D16</f>
        <v>0</v>
      </c>
      <c r="E10" s="35">
        <f>'Proiectii financiare'!E16</f>
        <v>0</v>
      </c>
      <c r="F10" s="36">
        <f>'Proiectii financiare'!F16</f>
        <v>0</v>
      </c>
    </row>
    <row r="11" spans="1:6" ht="16.2" thickBot="1" x14ac:dyDescent="0.3">
      <c r="A11" s="13">
        <v>4</v>
      </c>
      <c r="B11" s="50" t="s">
        <v>26</v>
      </c>
      <c r="C11" s="37">
        <f>'Proiectii financiare'!C17+'Proiectii financiare'!C18</f>
        <v>0</v>
      </c>
      <c r="D11" s="37">
        <f>'Proiectii financiare'!D17+'Proiectii financiare'!D18</f>
        <v>0</v>
      </c>
      <c r="E11" s="37">
        <f>'Proiectii financiare'!E17+'Proiectii financiare'!E18</f>
        <v>0</v>
      </c>
      <c r="F11" s="38">
        <f>'Proiectii financiare'!F17+'Proiectii financiare'!F18</f>
        <v>0</v>
      </c>
    </row>
    <row r="12" spans="1:6" ht="16.2" thickBot="1" x14ac:dyDescent="0.3">
      <c r="A12" s="124" t="s">
        <v>56</v>
      </c>
      <c r="B12" s="125"/>
      <c r="C12" s="22">
        <f>SUM(C8:C11)</f>
        <v>0</v>
      </c>
      <c r="D12" s="22">
        <f t="shared" ref="D12:F12" si="0">SUM(D8:D11)</f>
        <v>0</v>
      </c>
      <c r="E12" s="22">
        <f t="shared" si="0"/>
        <v>0</v>
      </c>
      <c r="F12" s="23">
        <f t="shared" si="0"/>
        <v>0</v>
      </c>
    </row>
    <row r="13" spans="1:6" ht="16.2" thickBot="1" x14ac:dyDescent="0.3">
      <c r="A13" s="146" t="s">
        <v>57</v>
      </c>
      <c r="B13" s="147"/>
      <c r="C13" s="147"/>
      <c r="D13" s="147"/>
      <c r="E13" s="147"/>
      <c r="F13" s="148"/>
    </row>
    <row r="14" spans="1:6" ht="15.6" x14ac:dyDescent="0.25">
      <c r="A14" s="16">
        <v>5</v>
      </c>
      <c r="B14" s="31" t="s">
        <v>58</v>
      </c>
      <c r="C14" s="32">
        <f>'Proiectii financiare'!C29</f>
        <v>0</v>
      </c>
      <c r="D14" s="32">
        <f>'Proiectii financiare'!D29</f>
        <v>0</v>
      </c>
      <c r="E14" s="32">
        <f>'Proiectii financiare'!E29</f>
        <v>0</v>
      </c>
      <c r="F14" s="32">
        <f>'Proiectii financiare'!F29</f>
        <v>0</v>
      </c>
    </row>
    <row r="15" spans="1:6" ht="15.6" x14ac:dyDescent="0.25">
      <c r="A15" s="11">
        <v>6</v>
      </c>
      <c r="B15" s="34" t="s">
        <v>59</v>
      </c>
      <c r="C15" s="35">
        <f>'Proiectii financiare'!C32</f>
        <v>0</v>
      </c>
      <c r="D15" s="35">
        <f>'Proiectii financiare'!D32</f>
        <v>0</v>
      </c>
      <c r="E15" s="35">
        <f>'Proiectii financiare'!E32</f>
        <v>0</v>
      </c>
      <c r="F15" s="35">
        <f>'Proiectii financiare'!F32</f>
        <v>0</v>
      </c>
    </row>
    <row r="16" spans="1:6" ht="15.6" x14ac:dyDescent="0.25">
      <c r="A16" s="11">
        <v>7</v>
      </c>
      <c r="B16" s="34" t="s">
        <v>60</v>
      </c>
      <c r="C16" s="35">
        <f>'Proiectii financiare'!C34+'Proiectii financiare'!C33</f>
        <v>0</v>
      </c>
      <c r="D16" s="35">
        <f>'Proiectii financiare'!D34+'Proiectii financiare'!D33</f>
        <v>0</v>
      </c>
      <c r="E16" s="35">
        <f>'Proiectii financiare'!E34+'Proiectii financiare'!E33</f>
        <v>0</v>
      </c>
      <c r="F16" s="35">
        <f>'Proiectii financiare'!F34+'Proiectii financiare'!F33</f>
        <v>0</v>
      </c>
    </row>
    <row r="17" spans="1:7" ht="15.6" x14ac:dyDescent="0.25">
      <c r="A17" s="11">
        <v>8</v>
      </c>
      <c r="B17" s="34" t="s">
        <v>61</v>
      </c>
      <c r="C17" s="35">
        <f>'Proiectii financiare'!C35</f>
        <v>0</v>
      </c>
      <c r="D17" s="35">
        <f>'Proiectii financiare'!D35</f>
        <v>0</v>
      </c>
      <c r="E17" s="35">
        <f>'Proiectii financiare'!E35</f>
        <v>0</v>
      </c>
      <c r="F17" s="35">
        <f>'Proiectii financiare'!F35</f>
        <v>0</v>
      </c>
    </row>
    <row r="18" spans="1:7" ht="15.6" x14ac:dyDescent="0.25">
      <c r="A18" s="11">
        <v>9</v>
      </c>
      <c r="B18" s="34" t="s">
        <v>42</v>
      </c>
      <c r="C18" s="35">
        <f>'Proiectii financiare'!C36</f>
        <v>0</v>
      </c>
      <c r="D18" s="35">
        <f>'Proiectii financiare'!D36</f>
        <v>0</v>
      </c>
      <c r="E18" s="35">
        <f>'Proiectii financiare'!E36</f>
        <v>0</v>
      </c>
      <c r="F18" s="35">
        <f>'Proiectii financiare'!F36</f>
        <v>0</v>
      </c>
    </row>
    <row r="19" spans="1:7" ht="15.6" x14ac:dyDescent="0.25">
      <c r="A19" s="11">
        <v>10</v>
      </c>
      <c r="B19" s="34" t="s">
        <v>43</v>
      </c>
      <c r="C19" s="35">
        <f>'Proiectii financiare'!C37</f>
        <v>0</v>
      </c>
      <c r="D19" s="35">
        <f>'Proiectii financiare'!D37</f>
        <v>0</v>
      </c>
      <c r="E19" s="35">
        <f>'Proiectii financiare'!E37</f>
        <v>0</v>
      </c>
      <c r="F19" s="35">
        <f>'Proiectii financiare'!F37</f>
        <v>0</v>
      </c>
    </row>
    <row r="20" spans="1:7" ht="16.2" thickBot="1" x14ac:dyDescent="0.3">
      <c r="A20" s="11">
        <v>11</v>
      </c>
      <c r="B20" s="34" t="s">
        <v>44</v>
      </c>
      <c r="C20" s="35">
        <f>'Proiectii financiare'!C38</f>
        <v>0</v>
      </c>
      <c r="D20" s="35">
        <f>'Proiectii financiare'!D38</f>
        <v>0</v>
      </c>
      <c r="E20" s="35">
        <f>'Proiectii financiare'!E38</f>
        <v>0</v>
      </c>
      <c r="F20" s="35">
        <f>'Proiectii financiare'!F38</f>
        <v>0</v>
      </c>
    </row>
    <row r="21" spans="1:7" ht="16.2" thickBot="1" x14ac:dyDescent="0.3">
      <c r="A21" s="124" t="s">
        <v>62</v>
      </c>
      <c r="B21" s="125"/>
      <c r="C21" s="22">
        <f>SUM(C14:C20)</f>
        <v>0</v>
      </c>
      <c r="D21" s="22">
        <f t="shared" ref="D21:F21" si="1">SUM(D14:D20)</f>
        <v>0</v>
      </c>
      <c r="E21" s="22">
        <f t="shared" si="1"/>
        <v>0</v>
      </c>
      <c r="F21" s="23">
        <f t="shared" si="1"/>
        <v>0</v>
      </c>
    </row>
    <row r="22" spans="1:7" ht="16.2" thickBot="1" x14ac:dyDescent="0.3">
      <c r="A22" s="19"/>
      <c r="B22" s="20"/>
      <c r="C22" s="24"/>
      <c r="D22" s="24"/>
      <c r="E22" s="24"/>
      <c r="F22" s="24"/>
    </row>
    <row r="23" spans="1:7" ht="16.2" thickBot="1" x14ac:dyDescent="0.3">
      <c r="A23" s="140" t="s">
        <v>63</v>
      </c>
      <c r="B23" s="141"/>
      <c r="C23" s="22">
        <f>C12-C21</f>
        <v>0</v>
      </c>
      <c r="D23" s="22">
        <f t="shared" ref="D23:F23" si="2">D12-D21</f>
        <v>0</v>
      </c>
      <c r="E23" s="22">
        <f t="shared" si="2"/>
        <v>0</v>
      </c>
      <c r="F23" s="23">
        <f t="shared" si="2"/>
        <v>0</v>
      </c>
    </row>
    <row r="24" spans="1:7" ht="16.2" thickBot="1" x14ac:dyDescent="0.3">
      <c r="A24" s="21"/>
      <c r="B24" s="21"/>
      <c r="C24" s="24"/>
      <c r="D24" s="24"/>
      <c r="E24" s="24"/>
      <c r="F24" s="24"/>
    </row>
    <row r="25" spans="1:7" ht="16.2" thickBot="1" x14ac:dyDescent="0.3">
      <c r="A25" s="146" t="s">
        <v>64</v>
      </c>
      <c r="B25" s="147"/>
      <c r="C25" s="147"/>
      <c r="D25" s="147"/>
      <c r="E25" s="147"/>
      <c r="F25" s="148"/>
    </row>
    <row r="26" spans="1:7" ht="16.2" thickBot="1" x14ac:dyDescent="0.3">
      <c r="A26" s="39">
        <v>15</v>
      </c>
      <c r="B26" s="40" t="s">
        <v>65</v>
      </c>
      <c r="C26" s="41"/>
      <c r="D26" s="41"/>
      <c r="E26" s="41"/>
      <c r="F26" s="41"/>
    </row>
    <row r="27" spans="1:7" ht="16.2" thickBot="1" x14ac:dyDescent="0.3">
      <c r="A27" s="146" t="s">
        <v>46</v>
      </c>
      <c r="B27" s="147"/>
      <c r="C27" s="147"/>
      <c r="D27" s="147"/>
      <c r="E27" s="147"/>
      <c r="F27" s="148"/>
    </row>
    <row r="28" spans="1:7" ht="15.6" x14ac:dyDescent="0.25">
      <c r="A28" s="51">
        <v>16</v>
      </c>
      <c r="B28" s="52" t="s">
        <v>66</v>
      </c>
      <c r="C28" s="53">
        <f>C21</f>
        <v>0</v>
      </c>
      <c r="D28" s="53">
        <f t="shared" ref="D28:F28" si="3">D21</f>
        <v>0</v>
      </c>
      <c r="E28" s="53">
        <f t="shared" si="3"/>
        <v>0</v>
      </c>
      <c r="F28" s="54">
        <f t="shared" si="3"/>
        <v>0</v>
      </c>
    </row>
    <row r="29" spans="1:7" ht="15.6" x14ac:dyDescent="0.25">
      <c r="A29" s="11">
        <v>17</v>
      </c>
      <c r="B29" s="34" t="s">
        <v>67</v>
      </c>
      <c r="C29" s="35">
        <f>C12</f>
        <v>0</v>
      </c>
      <c r="D29" s="35">
        <f t="shared" ref="D29:F29" si="4">D12</f>
        <v>0</v>
      </c>
      <c r="E29" s="35">
        <f t="shared" si="4"/>
        <v>0</v>
      </c>
      <c r="F29" s="36">
        <f t="shared" si="4"/>
        <v>0</v>
      </c>
    </row>
    <row r="30" spans="1:7" ht="15.6" x14ac:dyDescent="0.25">
      <c r="A30" s="11">
        <v>18</v>
      </c>
      <c r="B30" s="34" t="s">
        <v>68</v>
      </c>
      <c r="C30" s="35">
        <f>C29-C28</f>
        <v>0</v>
      </c>
      <c r="D30" s="35">
        <f t="shared" ref="D30:F30" si="5">D29-D28</f>
        <v>0</v>
      </c>
      <c r="E30" s="35">
        <f t="shared" si="5"/>
        <v>0</v>
      </c>
      <c r="F30" s="36">
        <f t="shared" si="5"/>
        <v>0</v>
      </c>
    </row>
    <row r="31" spans="1:7" ht="15.6" x14ac:dyDescent="0.25">
      <c r="A31" s="11">
        <v>19</v>
      </c>
      <c r="B31" s="34" t="s">
        <v>69</v>
      </c>
      <c r="C31" s="35">
        <f>IF(G31=1%,C29*1%,C30*16%)</f>
        <v>0</v>
      </c>
      <c r="D31" s="35">
        <f t="shared" ref="D31:F31" si="6">IF(H31=1%,D29*1%,D30*16%)</f>
        <v>0</v>
      </c>
      <c r="E31" s="35">
        <f t="shared" si="6"/>
        <v>0</v>
      </c>
      <c r="F31" s="36">
        <f t="shared" si="6"/>
        <v>0</v>
      </c>
      <c r="G31" s="56">
        <v>0.01</v>
      </c>
    </row>
    <row r="32" spans="1:7" ht="16.2" thickBot="1" x14ac:dyDescent="0.3">
      <c r="A32" s="42">
        <v>20</v>
      </c>
      <c r="B32" s="43" t="s">
        <v>70</v>
      </c>
      <c r="C32" s="44">
        <f>C30-C31</f>
        <v>0</v>
      </c>
      <c r="D32" s="44">
        <f t="shared" ref="D32:F32" si="7">D30-D31</f>
        <v>0</v>
      </c>
      <c r="E32" s="44">
        <f t="shared" si="7"/>
        <v>0</v>
      </c>
      <c r="F32" s="45">
        <f t="shared" si="7"/>
        <v>0</v>
      </c>
    </row>
    <row r="34" spans="2:11" ht="41.4" x14ac:dyDescent="0.25">
      <c r="B34" s="26" t="s">
        <v>48</v>
      </c>
    </row>
    <row r="35" spans="2:11" x14ac:dyDescent="0.25">
      <c r="B35" s="142" t="s">
        <v>49</v>
      </c>
      <c r="C35" s="142"/>
      <c r="D35" s="142"/>
      <c r="E35" s="142"/>
      <c r="F35" s="142"/>
      <c r="G35" s="142"/>
      <c r="H35" s="142"/>
      <c r="I35" s="142"/>
      <c r="J35" s="142"/>
      <c r="K35" s="46"/>
    </row>
    <row r="36" spans="2:11" x14ac:dyDescent="0.25">
      <c r="B36" s="142" t="s">
        <v>50</v>
      </c>
      <c r="C36" s="142"/>
      <c r="D36" s="142"/>
      <c r="E36" s="142"/>
      <c r="F36" s="142"/>
      <c r="G36" s="142"/>
      <c r="H36" s="142"/>
      <c r="I36" s="142"/>
      <c r="J36" s="142"/>
      <c r="K36" s="46"/>
    </row>
    <row r="37" spans="2:11" x14ac:dyDescent="0.25">
      <c r="B37" s="142" t="s">
        <v>51</v>
      </c>
      <c r="C37" s="142"/>
      <c r="D37" s="142"/>
      <c r="E37" s="142"/>
      <c r="F37" s="142"/>
      <c r="G37" s="142"/>
      <c r="H37" s="142"/>
      <c r="I37" s="142"/>
      <c r="J37" s="142"/>
      <c r="K37" s="46"/>
    </row>
    <row r="40" spans="2:11" x14ac:dyDescent="0.25">
      <c r="B40" s="26" t="s">
        <v>11</v>
      </c>
    </row>
  </sheetData>
  <sheetProtection sheet="1" objects="1" scenarios="1"/>
  <mergeCells count="14">
    <mergeCell ref="B36:J36"/>
    <mergeCell ref="B37:J37"/>
    <mergeCell ref="A5:F5"/>
    <mergeCell ref="A27:F27"/>
    <mergeCell ref="A25:F25"/>
    <mergeCell ref="A13:F13"/>
    <mergeCell ref="A7:F7"/>
    <mergeCell ref="A1:D1"/>
    <mergeCell ref="A23:B23"/>
    <mergeCell ref="A21:B21"/>
    <mergeCell ref="A12:B12"/>
    <mergeCell ref="B35:J35"/>
    <mergeCell ref="B3:C3"/>
    <mergeCell ref="D3:E3"/>
  </mergeCells>
  <pageMargins left="0.7" right="0.7" top="0.75" bottom="0.75" header="0.3" footer="0.3"/>
  <pageSetup scale="72" orientation="portrait" r:id="rId1"/>
  <colBreaks count="1" manualBreakCount="1">
    <brk id="6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BB31A2-BAF5-4681-80BA-3B4A3C72AB12}">
          <x14:formula1>
            <xm:f>Sheet1!$C$2:$C$3</xm:f>
          </x14:formula1>
          <xm:sqref>G31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Minimis</vt:lpstr>
      <vt:lpstr>Sheet1</vt:lpstr>
      <vt:lpstr>Proiectii financiare</vt:lpstr>
      <vt:lpstr>Cont profit si pierdere </vt:lpstr>
      <vt:lpstr>'Cont profit si pierdere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2015-06-05T18:17:20Z</dcterms:created>
  <dcterms:modified xsi:type="dcterms:W3CDTF">2025-06-12T11:21:35Z</dcterms:modified>
</cp:coreProperties>
</file>